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8" r:id="rId1"/>
  </sheets>
  <calcPr calcId="144525"/>
</workbook>
</file>

<file path=xl/sharedStrings.xml><?xml version="1.0" encoding="utf-8"?>
<sst xmlns="http://schemas.openxmlformats.org/spreadsheetml/2006/main" count="140" uniqueCount="86">
  <si>
    <t>茂县2020年在浙江省温岭市、玉环市企业稳定就业三个月以上人员补贴公示</t>
  </si>
  <si>
    <t>填报单位：茂县公共就业和人才交流服务局</t>
  </si>
  <si>
    <t>序号</t>
  </si>
  <si>
    <t>企业名称</t>
  </si>
  <si>
    <t>姓名</t>
  </si>
  <si>
    <t>户籍地</t>
  </si>
  <si>
    <t>身份证</t>
  </si>
  <si>
    <t>联系电话</t>
  </si>
  <si>
    <t>签订劳动合同时间</t>
  </si>
  <si>
    <t>入职时间</t>
  </si>
  <si>
    <t>离职时间</t>
  </si>
  <si>
    <t>是否建档立卡贫困户</t>
  </si>
  <si>
    <t>剩余补贴月份</t>
  </si>
  <si>
    <t>补贴月数</t>
  </si>
  <si>
    <t>补贴标准</t>
  </si>
  <si>
    <t>补贴金额</t>
  </si>
  <si>
    <t>利欧集团浙江泵业有限公司</t>
  </si>
  <si>
    <t>余艳</t>
  </si>
  <si>
    <t>凤仪镇石鼓村</t>
  </si>
  <si>
    <t>51322319891019062X</t>
  </si>
  <si>
    <t>15884079781</t>
  </si>
  <si>
    <t>在职</t>
  </si>
  <si>
    <t>10-12月</t>
  </si>
  <si>
    <t>龙庆勇</t>
  </si>
  <si>
    <t>511023198901168014</t>
  </si>
  <si>
    <t>18968020916</t>
  </si>
  <si>
    <t>7-12月</t>
  </si>
  <si>
    <t>李俊</t>
  </si>
  <si>
    <t>凤仪镇南庄村</t>
  </si>
  <si>
    <t>513223199807080013</t>
  </si>
  <si>
    <t>是</t>
  </si>
  <si>
    <t>曹福文</t>
  </si>
  <si>
    <t>沙坝镇白布村</t>
  </si>
  <si>
    <t>513223199511063214</t>
  </si>
  <si>
    <t>王志余</t>
  </si>
  <si>
    <t>黑虎镇大河坝</t>
  </si>
  <si>
    <t>513223199807283611</t>
  </si>
  <si>
    <t>7-10月</t>
  </si>
  <si>
    <t>曹帮智</t>
  </si>
  <si>
    <t>513223199209273210</t>
  </si>
  <si>
    <t>7月</t>
  </si>
  <si>
    <t>马康</t>
  </si>
  <si>
    <t>凤仪镇龙洞村</t>
  </si>
  <si>
    <t>513223197601080035</t>
  </si>
  <si>
    <t>7-8月</t>
  </si>
  <si>
    <t>赵建国</t>
  </si>
  <si>
    <t>凤仪镇顺城村</t>
  </si>
  <si>
    <t>513223197311120019</t>
  </si>
  <si>
    <t>谢强</t>
  </si>
  <si>
    <t>叠溪镇烧炭沟村</t>
  </si>
  <si>
    <t>513223199708134231</t>
  </si>
  <si>
    <t>王宗卫</t>
  </si>
  <si>
    <t>黑虎镇霭紫关村</t>
  </si>
  <si>
    <t>513223199201123613</t>
  </si>
  <si>
    <t>王宗业</t>
  </si>
  <si>
    <t>513223199410013613</t>
  </si>
  <si>
    <t>7-11月</t>
  </si>
  <si>
    <t>王兴明</t>
  </si>
  <si>
    <t>赤不苏镇赤不寨村</t>
  </si>
  <si>
    <t>513223197203102219</t>
  </si>
  <si>
    <t>陈贵</t>
  </si>
  <si>
    <t>513228198205062413</t>
  </si>
  <si>
    <t>王宗伟</t>
  </si>
  <si>
    <t>513223199901041010</t>
  </si>
  <si>
    <t>2020/2/27</t>
  </si>
  <si>
    <t>双峰电气公司</t>
  </si>
  <si>
    <t>王国成</t>
  </si>
  <si>
    <t>513223199603102217</t>
  </si>
  <si>
    <t>2020/3/19</t>
  </si>
  <si>
    <t>3-6月</t>
  </si>
  <si>
    <t>陈光明</t>
  </si>
  <si>
    <t>513223197812092212</t>
  </si>
  <si>
    <t>2020/3/16</t>
  </si>
  <si>
    <t>2020/3/15</t>
  </si>
  <si>
    <t>陈永红</t>
  </si>
  <si>
    <t>赤不苏镇二不寨</t>
  </si>
  <si>
    <t>513223198011032011</t>
  </si>
  <si>
    <t>2020/4/20</t>
  </si>
  <si>
    <t>4-12月</t>
  </si>
  <si>
    <t>罗水莲</t>
  </si>
  <si>
    <t>513223198012122027</t>
  </si>
  <si>
    <t>陈柏鹏</t>
  </si>
  <si>
    <t>513223199312132010</t>
  </si>
  <si>
    <t>2020/3/18</t>
  </si>
  <si>
    <t>合计：</t>
  </si>
  <si>
    <t xml:space="preserve">   公示时间2021年2月26日—3月4日截至，如有任何异议，请向茂县公共就业和人才交流服务局反映，电话7420132。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</si>
</sst>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m/dd;@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20"/>
      <color theme="1"/>
      <name val="宋体"/>
      <charset val="134"/>
    </font>
    <font>
      <sz val="11"/>
      <color theme="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2"/>
      <name val="宋体"/>
      <charset val="134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8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20" fillId="2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5" fillId="17" borderId="10" applyNumberFormat="0" applyAlignment="0" applyProtection="0">
      <alignment vertical="center"/>
    </xf>
    <xf numFmtId="0" fontId="18" fillId="0" borderId="0"/>
    <xf numFmtId="0" fontId="13" fillId="17" borderId="5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7" borderId="0" applyNumberFormat="0" applyBorder="0" applyAlignment="0" applyProtection="0">
      <alignment vertical="center"/>
    </xf>
    <xf numFmtId="0" fontId="1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0" fontId="1" fillId="2" borderId="0" xfId="0" applyFont="1" applyFill="1" applyAlignment="1">
      <alignment vertical="center" wrapText="1" shrinkToFi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 shrinkToFit="1"/>
    </xf>
    <xf numFmtId="49" fontId="1" fillId="2" borderId="0" xfId="0" applyNumberFormat="1" applyFont="1" applyFill="1" applyAlignment="1">
      <alignment vertical="center" wrapText="1" shrinkToFit="1"/>
    </xf>
    <xf numFmtId="0" fontId="0" fillId="2" borderId="0" xfId="0" applyFont="1" applyFill="1"/>
    <xf numFmtId="0" fontId="2" fillId="2" borderId="0" xfId="0" applyFont="1" applyFill="1" applyAlignment="1">
      <alignment horizontal="center" vertical="center" wrapText="1" shrinkToFit="1"/>
    </xf>
    <xf numFmtId="0" fontId="3" fillId="2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3" fillId="2" borderId="2" xfId="0" applyFont="1" applyFill="1" applyBorder="1" applyAlignment="1">
      <alignment horizontal="center" vertical="center" wrapText="1" shrinkToFit="1"/>
    </xf>
    <xf numFmtId="49" fontId="5" fillId="2" borderId="2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 shrinkToFit="1"/>
    </xf>
    <xf numFmtId="14" fontId="4" fillId="0" borderId="2" xfId="0" applyNumberFormat="1" applyFont="1" applyFill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 wrapText="1" shrinkToFi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/>
    </xf>
  </cellXfs>
  <cellStyles count="59">
    <cellStyle name="常规" xfId="0" builtinId="0"/>
    <cellStyle name="货币[0]" xfId="1" builtinId="7"/>
    <cellStyle name="常规 39" xfId="2"/>
    <cellStyle name="20% - 强调文字颜色 3" xfId="3" builtinId="38"/>
    <cellStyle name="输入" xfId="4" builtinId="20"/>
    <cellStyle name="货币" xfId="5" builtinId="4"/>
    <cellStyle name="常规 2 3 3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 2 15 2" xfId="27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常规 2 3 2" xfId="53"/>
    <cellStyle name="60% - 强调文字颜色 6" xfId="54" builtinId="52"/>
    <cellStyle name="常规 14 2 2" xfId="55"/>
    <cellStyle name="常规 2 3 3 2" xfId="56"/>
    <cellStyle name="常规 2" xfId="57"/>
    <cellStyle name="常规 3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2"/>
  <sheetViews>
    <sheetView tabSelected="1" topLeftCell="A11" workbookViewId="0">
      <selection activeCell="W19" sqref="W19"/>
    </sheetView>
  </sheetViews>
  <sheetFormatPr defaultColWidth="9" defaultRowHeight="14.25"/>
  <cols>
    <col min="1" max="1" width="4" style="1" customWidth="1"/>
    <col min="2" max="2" width="13" style="4" customWidth="1"/>
    <col min="3" max="3" width="7" style="1" customWidth="1"/>
    <col min="4" max="4" width="11.5" style="1" customWidth="1"/>
    <col min="5" max="5" width="18.75" style="5" hidden="1" customWidth="1"/>
    <col min="6" max="6" width="16.75" style="5" customWidth="1"/>
    <col min="7" max="7" width="12.75" style="1" hidden="1" customWidth="1"/>
    <col min="8" max="8" width="11.5" style="1" customWidth="1"/>
    <col min="9" max="9" width="10.875" style="5" customWidth="1"/>
    <col min="10" max="10" width="9.375" style="1" customWidth="1"/>
    <col min="11" max="11" width="9.75" style="1" customWidth="1"/>
    <col min="12" max="12" width="6.875" style="1" customWidth="1"/>
    <col min="13" max="13" width="7.625" style="1" customWidth="1"/>
    <col min="14" max="14" width="6.125" style="1" customWidth="1"/>
    <col min="15" max="15" width="5.875" style="1" customWidth="1"/>
    <col min="16" max="16" width="6.25" style="1" customWidth="1"/>
    <col min="17" max="16376" width="9" style="1"/>
    <col min="16377" max="16383" width="9" style="6"/>
  </cols>
  <sheetData>
    <row r="1" s="1" customFormat="1" ht="48.95" customHeight="1" spans="1:1638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XEW1" s="6"/>
      <c r="XEX1" s="6"/>
      <c r="XEY1" s="6"/>
      <c r="XEZ1" s="6"/>
      <c r="XFA1" s="6"/>
    </row>
    <row r="2" s="2" customFormat="1" ht="27.95" customHeight="1" spans="1:9">
      <c r="A2" s="8" t="s">
        <v>1</v>
      </c>
      <c r="B2" s="9"/>
      <c r="C2" s="8"/>
      <c r="D2" s="8"/>
      <c r="E2" s="8"/>
      <c r="F2" s="8"/>
      <c r="G2" s="8"/>
      <c r="H2" s="8"/>
      <c r="I2" s="21"/>
    </row>
    <row r="3" s="3" customFormat="1" ht="43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6</v>
      </c>
      <c r="G3" s="10" t="s">
        <v>7</v>
      </c>
      <c r="H3" s="10" t="s">
        <v>7</v>
      </c>
      <c r="I3" s="11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  <c r="P3" s="10" t="s">
        <v>15</v>
      </c>
    </row>
    <row r="4" s="1" customFormat="1" ht="26" customHeight="1" spans="1:16">
      <c r="A4" s="12">
        <v>1</v>
      </c>
      <c r="B4" s="12" t="s">
        <v>16</v>
      </c>
      <c r="C4" s="12" t="s">
        <v>17</v>
      </c>
      <c r="D4" s="13" t="s">
        <v>18</v>
      </c>
      <c r="E4" s="14" t="s">
        <v>19</v>
      </c>
      <c r="F4" s="15" t="str">
        <f t="shared" ref="F4:F22" si="0">REPLACE(E4,7,8,"********")</f>
        <v>513223********062X</v>
      </c>
      <c r="G4" s="12" t="s">
        <v>20</v>
      </c>
      <c r="H4" s="15" t="str">
        <f t="shared" ref="H4:H22" si="1">REPLACE(G4,4,4,"****")</f>
        <v>158****9781</v>
      </c>
      <c r="I4" s="22">
        <v>44096</v>
      </c>
      <c r="J4" s="22">
        <v>44096</v>
      </c>
      <c r="K4" s="12" t="s">
        <v>21</v>
      </c>
      <c r="L4" s="23"/>
      <c r="M4" s="23" t="s">
        <v>22</v>
      </c>
      <c r="N4" s="24">
        <v>3</v>
      </c>
      <c r="O4" s="24">
        <v>500</v>
      </c>
      <c r="P4" s="12">
        <f t="shared" ref="P4:P22" si="2">N4*O4</f>
        <v>1500</v>
      </c>
    </row>
    <row r="5" s="1" customFormat="1" ht="26" customHeight="1" spans="1:16">
      <c r="A5" s="12">
        <v>2</v>
      </c>
      <c r="B5" s="12" t="s">
        <v>16</v>
      </c>
      <c r="C5" s="12" t="s">
        <v>23</v>
      </c>
      <c r="D5" s="13" t="s">
        <v>18</v>
      </c>
      <c r="E5" s="14" t="s">
        <v>24</v>
      </c>
      <c r="F5" s="15" t="str">
        <f t="shared" si="0"/>
        <v>511023********8014</v>
      </c>
      <c r="G5" s="12" t="s">
        <v>25</v>
      </c>
      <c r="H5" s="15" t="str">
        <f t="shared" si="1"/>
        <v>189****0916</v>
      </c>
      <c r="I5" s="23">
        <v>43325</v>
      </c>
      <c r="J5" s="23">
        <v>43325</v>
      </c>
      <c r="K5" s="12" t="s">
        <v>21</v>
      </c>
      <c r="L5" s="23"/>
      <c r="M5" s="23" t="s">
        <v>26</v>
      </c>
      <c r="N5" s="24">
        <v>6</v>
      </c>
      <c r="O5" s="24">
        <v>500</v>
      </c>
      <c r="P5" s="12">
        <f t="shared" si="2"/>
        <v>3000</v>
      </c>
    </row>
    <row r="6" s="1" customFormat="1" ht="26" customHeight="1" spans="1:16">
      <c r="A6" s="12">
        <v>3</v>
      </c>
      <c r="B6" s="12" t="s">
        <v>16</v>
      </c>
      <c r="C6" s="12" t="s">
        <v>27</v>
      </c>
      <c r="D6" s="13" t="s">
        <v>28</v>
      </c>
      <c r="E6" s="14" t="s">
        <v>29</v>
      </c>
      <c r="F6" s="15" t="str">
        <f t="shared" si="0"/>
        <v>513223********0013</v>
      </c>
      <c r="G6" s="12">
        <v>18728212039</v>
      </c>
      <c r="H6" s="15" t="str">
        <f t="shared" si="1"/>
        <v>187****2039</v>
      </c>
      <c r="I6" s="23">
        <v>43784</v>
      </c>
      <c r="J6" s="23">
        <v>43784</v>
      </c>
      <c r="K6" s="12" t="s">
        <v>21</v>
      </c>
      <c r="L6" s="23" t="s">
        <v>30</v>
      </c>
      <c r="M6" s="23" t="s">
        <v>26</v>
      </c>
      <c r="N6" s="24">
        <v>6</v>
      </c>
      <c r="O6" s="24">
        <v>1000</v>
      </c>
      <c r="P6" s="12">
        <f t="shared" si="2"/>
        <v>6000</v>
      </c>
    </row>
    <row r="7" s="1" customFormat="1" ht="26" customHeight="1" spans="1:16">
      <c r="A7" s="12">
        <v>4</v>
      </c>
      <c r="B7" s="12" t="s">
        <v>16</v>
      </c>
      <c r="C7" s="12" t="s">
        <v>31</v>
      </c>
      <c r="D7" s="13" t="s">
        <v>32</v>
      </c>
      <c r="E7" s="14" t="s">
        <v>33</v>
      </c>
      <c r="F7" s="15" t="str">
        <f t="shared" si="0"/>
        <v>513223********3214</v>
      </c>
      <c r="G7" s="12">
        <v>18784369702</v>
      </c>
      <c r="H7" s="15" t="str">
        <f t="shared" si="1"/>
        <v>187****9702</v>
      </c>
      <c r="I7" s="23">
        <v>43387</v>
      </c>
      <c r="J7" s="23">
        <v>43387</v>
      </c>
      <c r="K7" s="12" t="s">
        <v>21</v>
      </c>
      <c r="L7" s="23" t="s">
        <v>30</v>
      </c>
      <c r="M7" s="23" t="s">
        <v>26</v>
      </c>
      <c r="N7" s="24">
        <v>6</v>
      </c>
      <c r="O7" s="24">
        <v>1000</v>
      </c>
      <c r="P7" s="12">
        <f t="shared" si="2"/>
        <v>6000</v>
      </c>
    </row>
    <row r="8" s="1" customFormat="1" ht="26" customHeight="1" spans="1:16">
      <c r="A8" s="12">
        <v>5</v>
      </c>
      <c r="B8" s="12" t="s">
        <v>16</v>
      </c>
      <c r="C8" s="12" t="s">
        <v>34</v>
      </c>
      <c r="D8" s="13" t="s">
        <v>35</v>
      </c>
      <c r="E8" s="14" t="s">
        <v>36</v>
      </c>
      <c r="F8" s="15" t="str">
        <f t="shared" si="0"/>
        <v>513223********3611</v>
      </c>
      <c r="G8" s="12">
        <v>13568781470</v>
      </c>
      <c r="H8" s="15" t="str">
        <f t="shared" si="1"/>
        <v>135****1470</v>
      </c>
      <c r="I8" s="23">
        <v>43325</v>
      </c>
      <c r="J8" s="23">
        <v>43325</v>
      </c>
      <c r="K8" s="25">
        <v>44132</v>
      </c>
      <c r="L8" s="23" t="s">
        <v>30</v>
      </c>
      <c r="M8" s="23" t="s">
        <v>37</v>
      </c>
      <c r="N8" s="24">
        <v>3</v>
      </c>
      <c r="O8" s="24">
        <v>1000</v>
      </c>
      <c r="P8" s="12">
        <f t="shared" si="2"/>
        <v>3000</v>
      </c>
    </row>
    <row r="9" s="1" customFormat="1" ht="26" customHeight="1" spans="1:16">
      <c r="A9" s="12">
        <v>6</v>
      </c>
      <c r="B9" s="12" t="s">
        <v>16</v>
      </c>
      <c r="C9" s="12" t="s">
        <v>38</v>
      </c>
      <c r="D9" s="13" t="s">
        <v>32</v>
      </c>
      <c r="E9" s="14" t="s">
        <v>39</v>
      </c>
      <c r="F9" s="15" t="str">
        <f t="shared" si="0"/>
        <v>513223********3210</v>
      </c>
      <c r="G9" s="12">
        <v>15884070759</v>
      </c>
      <c r="H9" s="15" t="str">
        <f t="shared" si="1"/>
        <v>158****0759</v>
      </c>
      <c r="I9" s="23">
        <v>43896</v>
      </c>
      <c r="J9" s="23">
        <v>43896</v>
      </c>
      <c r="K9" s="25">
        <v>44036</v>
      </c>
      <c r="L9" s="15" t="s">
        <v>30</v>
      </c>
      <c r="M9" s="23" t="s">
        <v>40</v>
      </c>
      <c r="N9" s="24">
        <v>1</v>
      </c>
      <c r="O9" s="24">
        <v>1000</v>
      </c>
      <c r="P9" s="12">
        <f t="shared" si="2"/>
        <v>1000</v>
      </c>
    </row>
    <row r="10" s="1" customFormat="1" ht="26" customHeight="1" spans="1:16">
      <c r="A10" s="12">
        <v>7</v>
      </c>
      <c r="B10" s="12" t="s">
        <v>16</v>
      </c>
      <c r="C10" s="12" t="s">
        <v>41</v>
      </c>
      <c r="D10" s="13" t="s">
        <v>42</v>
      </c>
      <c r="E10" s="14" t="s">
        <v>43</v>
      </c>
      <c r="F10" s="15" t="str">
        <f t="shared" si="0"/>
        <v>513223********0035</v>
      </c>
      <c r="G10" s="12">
        <v>18783703900</v>
      </c>
      <c r="H10" s="15" t="str">
        <f t="shared" si="1"/>
        <v>187****3900</v>
      </c>
      <c r="I10" s="23">
        <v>43900</v>
      </c>
      <c r="J10" s="23">
        <v>43900</v>
      </c>
      <c r="K10" s="25">
        <v>44055</v>
      </c>
      <c r="L10" s="23"/>
      <c r="M10" s="23" t="s">
        <v>44</v>
      </c>
      <c r="N10" s="24">
        <v>2</v>
      </c>
      <c r="O10" s="24">
        <v>500</v>
      </c>
      <c r="P10" s="12">
        <f t="shared" si="2"/>
        <v>1000</v>
      </c>
    </row>
    <row r="11" s="1" customFormat="1" ht="26" customHeight="1" spans="1:16">
      <c r="A11" s="12">
        <v>9</v>
      </c>
      <c r="B11" s="12" t="s">
        <v>16</v>
      </c>
      <c r="C11" s="12" t="s">
        <v>45</v>
      </c>
      <c r="D11" s="13" t="s">
        <v>46</v>
      </c>
      <c r="E11" s="14" t="s">
        <v>47</v>
      </c>
      <c r="F11" s="15" t="str">
        <f t="shared" si="0"/>
        <v>513223********0019</v>
      </c>
      <c r="G11" s="12">
        <v>18783703900</v>
      </c>
      <c r="H11" s="15" t="str">
        <f t="shared" si="1"/>
        <v>187****3900</v>
      </c>
      <c r="I11" s="23">
        <v>43900</v>
      </c>
      <c r="J11" s="23">
        <v>43900</v>
      </c>
      <c r="K11" s="25">
        <v>44055</v>
      </c>
      <c r="L11" s="23"/>
      <c r="M11" s="23" t="s">
        <v>44</v>
      </c>
      <c r="N11" s="24">
        <v>2</v>
      </c>
      <c r="O11" s="24">
        <v>500</v>
      </c>
      <c r="P11" s="12">
        <f t="shared" si="2"/>
        <v>1000</v>
      </c>
    </row>
    <row r="12" s="1" customFormat="1" ht="26" customHeight="1" spans="1:16">
      <c r="A12" s="12">
        <v>10</v>
      </c>
      <c r="B12" s="12" t="s">
        <v>16</v>
      </c>
      <c r="C12" s="12" t="s">
        <v>48</v>
      </c>
      <c r="D12" s="13" t="s">
        <v>49</v>
      </c>
      <c r="E12" s="14" t="s">
        <v>50</v>
      </c>
      <c r="F12" s="15" t="str">
        <f t="shared" si="0"/>
        <v>513223********4231</v>
      </c>
      <c r="G12" s="12">
        <v>15080510905</v>
      </c>
      <c r="H12" s="15" t="str">
        <f t="shared" si="1"/>
        <v>150****0905</v>
      </c>
      <c r="I12" s="23">
        <v>43905</v>
      </c>
      <c r="J12" s="23">
        <v>43905</v>
      </c>
      <c r="K12" s="25">
        <v>44029</v>
      </c>
      <c r="L12" s="15" t="s">
        <v>30</v>
      </c>
      <c r="M12" s="23" t="s">
        <v>40</v>
      </c>
      <c r="N12" s="24">
        <v>1</v>
      </c>
      <c r="O12" s="24">
        <v>1000</v>
      </c>
      <c r="P12" s="12">
        <f t="shared" si="2"/>
        <v>1000</v>
      </c>
    </row>
    <row r="13" s="1" customFormat="1" ht="26" customHeight="1" spans="1:16">
      <c r="A13" s="12">
        <v>11</v>
      </c>
      <c r="B13" s="12" t="s">
        <v>16</v>
      </c>
      <c r="C13" s="12" t="s">
        <v>51</v>
      </c>
      <c r="D13" s="13" t="s">
        <v>52</v>
      </c>
      <c r="E13" s="14" t="s">
        <v>53</v>
      </c>
      <c r="F13" s="15" t="str">
        <f t="shared" si="0"/>
        <v>513223********3613</v>
      </c>
      <c r="G13" s="12">
        <v>13551191600</v>
      </c>
      <c r="H13" s="15" t="str">
        <f t="shared" si="1"/>
        <v>135****1600</v>
      </c>
      <c r="I13" s="23">
        <v>43905</v>
      </c>
      <c r="J13" s="23">
        <v>43905</v>
      </c>
      <c r="K13" s="25">
        <v>44036</v>
      </c>
      <c r="L13" s="23"/>
      <c r="M13" s="23" t="s">
        <v>40</v>
      </c>
      <c r="N13" s="24">
        <v>1</v>
      </c>
      <c r="O13" s="24">
        <v>500</v>
      </c>
      <c r="P13" s="12">
        <f t="shared" si="2"/>
        <v>500</v>
      </c>
    </row>
    <row r="14" s="1" customFormat="1" ht="26" customHeight="1" spans="1:16">
      <c r="A14" s="12">
        <v>12</v>
      </c>
      <c r="B14" s="12" t="s">
        <v>16</v>
      </c>
      <c r="C14" s="12" t="s">
        <v>54</v>
      </c>
      <c r="D14" s="13" t="s">
        <v>52</v>
      </c>
      <c r="E14" s="14" t="s">
        <v>55</v>
      </c>
      <c r="F14" s="15" t="str">
        <f t="shared" si="0"/>
        <v>513223********3613</v>
      </c>
      <c r="G14" s="12">
        <v>15202881521</v>
      </c>
      <c r="H14" s="15" t="str">
        <f t="shared" si="1"/>
        <v>152****1521</v>
      </c>
      <c r="I14" s="23">
        <v>43905</v>
      </c>
      <c r="J14" s="23">
        <v>43905</v>
      </c>
      <c r="K14" s="25">
        <v>44153</v>
      </c>
      <c r="L14" s="23"/>
      <c r="M14" s="23" t="s">
        <v>56</v>
      </c>
      <c r="N14" s="24">
        <v>5</v>
      </c>
      <c r="O14" s="24">
        <v>500</v>
      </c>
      <c r="P14" s="12">
        <f t="shared" si="2"/>
        <v>2500</v>
      </c>
    </row>
    <row r="15" s="1" customFormat="1" ht="26" customHeight="1" spans="1:16">
      <c r="A15" s="12">
        <v>13</v>
      </c>
      <c r="B15" s="12" t="s">
        <v>16</v>
      </c>
      <c r="C15" s="12" t="s">
        <v>57</v>
      </c>
      <c r="D15" s="13" t="s">
        <v>58</v>
      </c>
      <c r="E15" s="14" t="s">
        <v>59</v>
      </c>
      <c r="F15" s="15" t="str">
        <f t="shared" si="0"/>
        <v>513223********2219</v>
      </c>
      <c r="G15" s="12">
        <v>15823251273</v>
      </c>
      <c r="H15" s="15" t="str">
        <f t="shared" si="1"/>
        <v>158****1273</v>
      </c>
      <c r="I15" s="23">
        <v>43905</v>
      </c>
      <c r="J15" s="23">
        <v>43905</v>
      </c>
      <c r="K15" s="25">
        <v>44190</v>
      </c>
      <c r="L15" s="15" t="s">
        <v>30</v>
      </c>
      <c r="M15" s="23" t="s">
        <v>26</v>
      </c>
      <c r="N15" s="24">
        <v>6</v>
      </c>
      <c r="O15" s="24">
        <v>1000</v>
      </c>
      <c r="P15" s="12">
        <f t="shared" si="2"/>
        <v>6000</v>
      </c>
    </row>
    <row r="16" s="1" customFormat="1" ht="26" customHeight="1" spans="1:16">
      <c r="A16" s="12">
        <v>14</v>
      </c>
      <c r="B16" s="12" t="s">
        <v>16</v>
      </c>
      <c r="C16" s="12" t="s">
        <v>60</v>
      </c>
      <c r="D16" s="13" t="s">
        <v>58</v>
      </c>
      <c r="E16" s="14" t="s">
        <v>61</v>
      </c>
      <c r="F16" s="15" t="str">
        <f t="shared" si="0"/>
        <v>513228********2413</v>
      </c>
      <c r="G16" s="12">
        <v>18783793639</v>
      </c>
      <c r="H16" s="15" t="str">
        <f t="shared" si="1"/>
        <v>187****3639</v>
      </c>
      <c r="I16" s="23">
        <v>43905</v>
      </c>
      <c r="J16" s="23">
        <v>43905</v>
      </c>
      <c r="K16" s="25">
        <v>44190</v>
      </c>
      <c r="L16" s="23"/>
      <c r="M16" s="23" t="s">
        <v>26</v>
      </c>
      <c r="N16" s="24">
        <v>6</v>
      </c>
      <c r="O16" s="24">
        <v>500</v>
      </c>
      <c r="P16" s="12">
        <f t="shared" si="2"/>
        <v>3000</v>
      </c>
    </row>
    <row r="17" s="1" customFormat="1" ht="26" customHeight="1" spans="1:16">
      <c r="A17" s="12">
        <v>15</v>
      </c>
      <c r="B17" s="12" t="s">
        <v>16</v>
      </c>
      <c r="C17" s="12" t="s">
        <v>62</v>
      </c>
      <c r="D17" s="13" t="s">
        <v>52</v>
      </c>
      <c r="E17" s="14" t="s">
        <v>63</v>
      </c>
      <c r="F17" s="15" t="str">
        <f t="shared" si="0"/>
        <v>513223********1010</v>
      </c>
      <c r="G17" s="12">
        <v>17366984387</v>
      </c>
      <c r="H17" s="15" t="str">
        <f t="shared" si="1"/>
        <v>173****4387</v>
      </c>
      <c r="I17" s="14" t="s">
        <v>64</v>
      </c>
      <c r="J17" s="23">
        <v>43888</v>
      </c>
      <c r="K17" s="25">
        <v>44153</v>
      </c>
      <c r="L17" s="12" t="s">
        <v>30</v>
      </c>
      <c r="M17" s="23" t="s">
        <v>56</v>
      </c>
      <c r="N17" s="24">
        <v>4</v>
      </c>
      <c r="O17" s="24">
        <v>1000</v>
      </c>
      <c r="P17" s="12">
        <f t="shared" si="2"/>
        <v>4000</v>
      </c>
    </row>
    <row r="18" s="1" customFormat="1" ht="26" customHeight="1" spans="1:16">
      <c r="A18" s="12">
        <v>16</v>
      </c>
      <c r="B18" s="13" t="s">
        <v>65</v>
      </c>
      <c r="C18" s="16" t="s">
        <v>66</v>
      </c>
      <c r="D18" s="13" t="s">
        <v>58</v>
      </c>
      <c r="E18" s="26" t="s">
        <v>67</v>
      </c>
      <c r="F18" s="15" t="str">
        <f t="shared" si="0"/>
        <v>513223********2217</v>
      </c>
      <c r="G18" s="16">
        <v>19934120510</v>
      </c>
      <c r="H18" s="15" t="str">
        <f t="shared" si="1"/>
        <v>199****0510</v>
      </c>
      <c r="I18" s="14" t="s">
        <v>68</v>
      </c>
      <c r="J18" s="23">
        <v>43908</v>
      </c>
      <c r="K18" s="23">
        <v>44000</v>
      </c>
      <c r="L18" s="12" t="s">
        <v>30</v>
      </c>
      <c r="M18" s="23" t="s">
        <v>69</v>
      </c>
      <c r="N18" s="24">
        <v>3</v>
      </c>
      <c r="O18" s="24">
        <v>1000</v>
      </c>
      <c r="P18" s="12">
        <f t="shared" si="2"/>
        <v>3000</v>
      </c>
    </row>
    <row r="19" s="1" customFormat="1" ht="26" customHeight="1" spans="1:16">
      <c r="A19" s="12">
        <v>17</v>
      </c>
      <c r="B19" s="13" t="s">
        <v>65</v>
      </c>
      <c r="C19" s="16" t="s">
        <v>70</v>
      </c>
      <c r="D19" s="13" t="s">
        <v>58</v>
      </c>
      <c r="E19" s="26" t="s">
        <v>71</v>
      </c>
      <c r="F19" s="15" t="str">
        <f t="shared" si="0"/>
        <v>513223********2212</v>
      </c>
      <c r="G19" s="16">
        <v>13882498751</v>
      </c>
      <c r="H19" s="15" t="str">
        <f t="shared" si="1"/>
        <v>138****8751</v>
      </c>
      <c r="I19" s="14" t="s">
        <v>72</v>
      </c>
      <c r="J19" s="14" t="s">
        <v>73</v>
      </c>
      <c r="K19" s="23">
        <v>43999</v>
      </c>
      <c r="L19" s="12" t="s">
        <v>30</v>
      </c>
      <c r="M19" s="23" t="s">
        <v>69</v>
      </c>
      <c r="N19" s="24">
        <v>3</v>
      </c>
      <c r="O19" s="24">
        <v>1000</v>
      </c>
      <c r="P19" s="12">
        <f t="shared" si="2"/>
        <v>3000</v>
      </c>
    </row>
    <row r="20" s="1" customFormat="1" ht="26" customHeight="1" spans="1:16">
      <c r="A20" s="12">
        <v>18</v>
      </c>
      <c r="B20" s="13" t="s">
        <v>65</v>
      </c>
      <c r="C20" s="15" t="s">
        <v>74</v>
      </c>
      <c r="D20" s="13" t="s">
        <v>75</v>
      </c>
      <c r="E20" s="26" t="s">
        <v>76</v>
      </c>
      <c r="F20" s="15" t="str">
        <f t="shared" si="0"/>
        <v>513223********2011</v>
      </c>
      <c r="G20" s="16">
        <v>13778693519</v>
      </c>
      <c r="H20" s="15" t="str">
        <f t="shared" si="1"/>
        <v>137****3519</v>
      </c>
      <c r="I20" s="14" t="s">
        <v>77</v>
      </c>
      <c r="J20" s="23">
        <v>43939</v>
      </c>
      <c r="K20" s="12" t="s">
        <v>21</v>
      </c>
      <c r="L20" s="12"/>
      <c r="M20" s="23" t="s">
        <v>78</v>
      </c>
      <c r="N20" s="24">
        <v>8</v>
      </c>
      <c r="O20" s="24">
        <v>500</v>
      </c>
      <c r="P20" s="12">
        <f t="shared" si="2"/>
        <v>4000</v>
      </c>
    </row>
    <row r="21" s="1" customFormat="1" ht="26" customHeight="1" spans="1:16">
      <c r="A21" s="12">
        <v>19</v>
      </c>
      <c r="B21" s="13" t="s">
        <v>65</v>
      </c>
      <c r="C21" s="15" t="s">
        <v>79</v>
      </c>
      <c r="D21" s="13" t="s">
        <v>75</v>
      </c>
      <c r="E21" s="26" t="s">
        <v>80</v>
      </c>
      <c r="F21" s="15" t="str">
        <f t="shared" si="0"/>
        <v>513223********2027</v>
      </c>
      <c r="G21" s="16">
        <v>18728228830</v>
      </c>
      <c r="H21" s="15" t="str">
        <f t="shared" si="1"/>
        <v>187****8830</v>
      </c>
      <c r="I21" s="14" t="s">
        <v>77</v>
      </c>
      <c r="J21" s="23">
        <v>43939</v>
      </c>
      <c r="K21" s="12" t="s">
        <v>21</v>
      </c>
      <c r="L21" s="12"/>
      <c r="M21" s="23" t="s">
        <v>78</v>
      </c>
      <c r="N21" s="24">
        <v>8</v>
      </c>
      <c r="O21" s="24">
        <v>500</v>
      </c>
      <c r="P21" s="12">
        <f t="shared" si="2"/>
        <v>4000</v>
      </c>
    </row>
    <row r="22" s="1" customFormat="1" ht="26" customHeight="1" spans="1:16">
      <c r="A22" s="12">
        <v>20</v>
      </c>
      <c r="B22" s="13" t="s">
        <v>65</v>
      </c>
      <c r="C22" s="16" t="s">
        <v>81</v>
      </c>
      <c r="D22" s="13" t="s">
        <v>75</v>
      </c>
      <c r="E22" s="26" t="s">
        <v>82</v>
      </c>
      <c r="F22" s="15" t="str">
        <f t="shared" si="0"/>
        <v>513223********2010</v>
      </c>
      <c r="G22" s="16">
        <v>15808372108</v>
      </c>
      <c r="H22" s="15" t="str">
        <f t="shared" si="1"/>
        <v>158****2108</v>
      </c>
      <c r="I22" s="14" t="s">
        <v>68</v>
      </c>
      <c r="J22" s="14" t="s">
        <v>83</v>
      </c>
      <c r="K22" s="23">
        <v>44003</v>
      </c>
      <c r="L22" s="12"/>
      <c r="M22" s="23" t="s">
        <v>69</v>
      </c>
      <c r="N22" s="24">
        <v>3</v>
      </c>
      <c r="O22" s="24">
        <v>500</v>
      </c>
      <c r="P22" s="12">
        <f t="shared" si="2"/>
        <v>1500</v>
      </c>
    </row>
    <row r="23" s="1" customFormat="1" ht="24" customHeight="1" spans="1:16381">
      <c r="A23" s="17"/>
      <c r="B23" s="18" t="s">
        <v>84</v>
      </c>
      <c r="C23" s="17"/>
      <c r="D23" s="17"/>
      <c r="E23" s="19"/>
      <c r="F23" s="15"/>
      <c r="G23" s="17"/>
      <c r="H23" s="15"/>
      <c r="I23" s="19"/>
      <c r="J23" s="17"/>
      <c r="K23" s="17"/>
      <c r="L23" s="17"/>
      <c r="M23" s="12"/>
      <c r="N23" s="12"/>
      <c r="O23" s="12"/>
      <c r="P23" s="12">
        <f>SUM(P4:P22)</f>
        <v>55000</v>
      </c>
      <c r="XEW23" s="6"/>
      <c r="XEX23" s="6"/>
      <c r="XEY23" s="6"/>
      <c r="XEZ23" s="6"/>
      <c r="XFA23" s="6"/>
    </row>
    <row r="24" s="1" customFormat="1" ht="69" customHeight="1" spans="1:16384">
      <c r="A24" s="20" t="s">
        <v>85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XEW24" s="6"/>
      <c r="XEX24" s="6"/>
      <c r="XEY24" s="6"/>
      <c r="XEZ24" s="6"/>
      <c r="XFA24" s="6"/>
      <c r="XFB24" s="6"/>
      <c r="XFC24" s="6"/>
      <c r="XFD24"/>
    </row>
    <row r="25" s="1" customFormat="1" spans="2:16384">
      <c r="B25" s="4"/>
      <c r="E25" s="5"/>
      <c r="F25" s="5"/>
      <c r="I25" s="5"/>
      <c r="XEW25" s="6"/>
      <c r="XEX25" s="6"/>
      <c r="XEY25" s="6"/>
      <c r="XEZ25" s="6"/>
      <c r="XFA25" s="6"/>
      <c r="XFB25" s="6"/>
      <c r="XFC25" s="6"/>
      <c r="XFD25"/>
    </row>
    <row r="26" s="1" customFormat="1" spans="2:16384">
      <c r="B26" s="4"/>
      <c r="E26" s="5"/>
      <c r="F26" s="5"/>
      <c r="I26" s="5"/>
      <c r="XEW26" s="6"/>
      <c r="XEX26" s="6"/>
      <c r="XEY26" s="6"/>
      <c r="XEZ26" s="6"/>
      <c r="XFA26" s="6"/>
      <c r="XFB26" s="6"/>
      <c r="XFC26" s="6"/>
      <c r="XFD26"/>
    </row>
    <row r="27" s="1" customFormat="1" spans="2:16384">
      <c r="B27" s="4"/>
      <c r="E27" s="5"/>
      <c r="F27" s="5"/>
      <c r="I27" s="5"/>
      <c r="XEW27" s="6"/>
      <c r="XEX27" s="6"/>
      <c r="XEY27" s="6"/>
      <c r="XEZ27" s="6"/>
      <c r="XFA27" s="6"/>
      <c r="XFB27" s="6"/>
      <c r="XFC27" s="6"/>
      <c r="XFD27"/>
    </row>
    <row r="28" s="1" customFormat="1" spans="2:16384">
      <c r="B28" s="4"/>
      <c r="E28" s="5"/>
      <c r="F28" s="5"/>
      <c r="I28" s="5"/>
      <c r="XEW28" s="6"/>
      <c r="XEX28" s="6"/>
      <c r="XEY28" s="6"/>
      <c r="XEZ28" s="6"/>
      <c r="XFA28" s="6"/>
      <c r="XFB28" s="6"/>
      <c r="XFC28" s="6"/>
      <c r="XFD28"/>
    </row>
    <row r="29" s="1" customFormat="1" spans="2:16384">
      <c r="B29" s="4"/>
      <c r="E29" s="5"/>
      <c r="F29" s="5"/>
      <c r="I29" s="5"/>
      <c r="XEW29" s="6"/>
      <c r="XEX29" s="6"/>
      <c r="XEY29" s="6"/>
      <c r="XEZ29" s="6"/>
      <c r="XFA29" s="6"/>
      <c r="XFB29" s="6"/>
      <c r="XFC29" s="6"/>
      <c r="XFD29"/>
    </row>
    <row r="30" s="1" customFormat="1" spans="2:16384">
      <c r="B30" s="4"/>
      <c r="E30" s="5"/>
      <c r="F30" s="5"/>
      <c r="I30" s="5"/>
      <c r="XEW30" s="6"/>
      <c r="XEX30" s="6"/>
      <c r="XEY30" s="6"/>
      <c r="XEZ30" s="6"/>
      <c r="XFA30" s="6"/>
      <c r="XFB30" s="6"/>
      <c r="XFC30" s="6"/>
      <c r="XFD30"/>
    </row>
    <row r="31" s="1" customFormat="1" spans="2:16384">
      <c r="B31" s="4"/>
      <c r="E31" s="5"/>
      <c r="F31" s="5"/>
      <c r="I31" s="5"/>
      <c r="XEW31" s="6"/>
      <c r="XEX31" s="6"/>
      <c r="XEY31" s="6"/>
      <c r="XEZ31" s="6"/>
      <c r="XFA31" s="6"/>
      <c r="XFB31" s="6"/>
      <c r="XFC31" s="6"/>
      <c r="XFD31"/>
    </row>
    <row r="32" s="1" customFormat="1" spans="2:16384">
      <c r="B32" s="4"/>
      <c r="E32" s="5"/>
      <c r="F32" s="5"/>
      <c r="I32" s="5"/>
      <c r="XEW32" s="6"/>
      <c r="XEX32" s="6"/>
      <c r="XEY32" s="6"/>
      <c r="XEZ32" s="6"/>
      <c r="XFA32" s="6"/>
      <c r="XFB32" s="6"/>
      <c r="XFC32" s="6"/>
      <c r="XFD32"/>
    </row>
  </sheetData>
  <mergeCells count="3">
    <mergeCell ref="A1:P1"/>
    <mergeCell ref="A2:I2"/>
    <mergeCell ref="A24:P2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zhanghw</dc:creator>
  <cp:lastModifiedBy>好事多磨</cp:lastModifiedBy>
  <dcterms:created xsi:type="dcterms:W3CDTF">2015-06-05T18:19:00Z</dcterms:created>
  <dcterms:modified xsi:type="dcterms:W3CDTF">2021-02-26T03:11:14Z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