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tabRatio="652" activeTab="0"/>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支出决算明细表" sheetId="7" r:id="rId7"/>
    <sheet name="一般公共预算财政拨款基本支出决算表" sheetId="8" r:id="rId8"/>
    <sheet name="一般公共预算项目支出决算表" sheetId="9" r:id="rId9"/>
    <sheet name="“三公”经费一般公共预算财政拨款支出决算表" sheetId="10" r:id="rId10"/>
    <sheet name="政府性基金预算财政拨款支出决算表" sheetId="11" r:id="rId11"/>
    <sheet name="政府性基金“三公”经费支出预算表" sheetId="12" r:id="rId12"/>
    <sheet name="政府采购情况表" sheetId="13" r:id="rId13"/>
    <sheet name="其他公开事项" sheetId="14" r:id="rId14"/>
  </sheets>
  <definedNames>
    <definedName name="_xlnm.Print_Area" localSheetId="9">'“三公”经费一般公共预算财政拨款支出决算表'!$A$2:$L$10</definedName>
    <definedName name="_xlnm.Print_Area" localSheetId="4">'财政拨款收入支出决算总表'!$A$1:$H$37</definedName>
    <definedName name="_xlnm.Print_Area" localSheetId="1">'收入支出决算总表'!$A$1:$F$36</definedName>
    <definedName name="_xlnm.Print_Area" localSheetId="7">'一般公共预算财政拨款基本支出决算表'!$A$1:$E$36</definedName>
    <definedName name="_xlnm.Print_Area" localSheetId="6">'一般公共预算财政拨款支出决算明细表'!$A$2:$AV$56</definedName>
    <definedName name="_xlnm.Print_Area" localSheetId="8">'一般公共预算项目支出决算表'!$A$1:$F$36</definedName>
    <definedName name="_xlnm.Print_Area" localSheetId="11">'政府性基金“三公”经费支出预算表'!$A$2:$F$9</definedName>
    <definedName name="_xlnm.Print_Area" localSheetId="10">'政府性基金预算财政拨款支出决算表'!$A$2:$J$17</definedName>
  </definedNames>
  <calcPr fullCalcOnLoad="1"/>
</workbook>
</file>

<file path=xl/sharedStrings.xml><?xml version="1.0" encoding="utf-8"?>
<sst xmlns="http://schemas.openxmlformats.org/spreadsheetml/2006/main" count="1404" uniqueCount="601">
  <si>
    <t>茂县三龙乡人民政府部门</t>
  </si>
  <si>
    <t>2016年部门决算</t>
  </si>
  <si>
    <t>报送日期：     年   月   日</t>
  </si>
  <si>
    <t xml:space="preserve"> </t>
  </si>
  <si>
    <t>收入支出决算总表</t>
  </si>
  <si>
    <t>公开01表</t>
  </si>
  <si>
    <t>部门：茂县三龙乡人民政府</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</si>
  <si>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</si>
  <si>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</si>
  <si>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</si>
  <si>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</si>
  <si>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</si>
  <si>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</si>
  <si>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</si>
  <si>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</si>
  <si>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</si>
  <si>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</si>
  <si>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</si>
  <si>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</si>
  <si>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</si>
  <si>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</si>
  <si>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</si>
  <si>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</si>
  <si>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</si>
  <si>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</si>
  <si>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</si>
  <si>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</si>
  <si>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</si>
  <si>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</si>
  <si>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</si>
  <si>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</si>
  <si>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</si>
  <si>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</si>
  <si>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</si>
  <si>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</si>
  <si>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</si>
  <si>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</si>
  <si>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</si>
  <si>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</si>
  <si>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</si>
  <si>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</si>
  <si>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</si>
  <si>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</si>
  <si>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</si>
  <si>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</si>
  <si>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</si>
  <si>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</si>
  <si>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</si>
  <si>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</si>
  <si>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</si>
  <si>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</si>
  <si>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</si>
  <si>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</si>
  <si>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</si>
  <si>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</si>
  <si>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</si>
  <si>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</si>
  <si>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</si>
  <si>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</si>
  <si>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</si>
  <si>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</si>
  <si>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</si>
  <si>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</si>
  <si>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</si>
  <si>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</si>
  <si>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</si>
  <si>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</si>
  <si>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</si>
  <si>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</si>
  <si>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</si>
  <si>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</si>
  <si>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</si>
  <si>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</si>
  <si>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</si>
  <si>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注：本表以“万元”为金额单位（保留两位小数），反映部门本年度的总收支和年末结转结余情况</t>
    </r>
    <r>
      <rPr>
        <sz val="10"/>
        <rFont val="宋体"/>
        <family val="0"/>
      </rPr>
      <t>。</t>
    </r>
  </si>
  <si>
    <t>收入决算表</t>
  </si>
  <si>
    <r>
      <t>公开02</t>
    </r>
    <r>
      <rPr>
        <sz val="10"/>
        <color indexed="8"/>
        <rFont val="宋体"/>
        <family val="0"/>
      </rPr>
      <t>表</t>
    </r>
  </si>
  <si>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</si>
  <si>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</si>
  <si>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</si>
  <si>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</si>
  <si>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</si>
  <si>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</si>
  <si>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</si>
  <si>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</si>
  <si>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</si>
  <si>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</si>
  <si>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</si>
  <si>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</si>
  <si>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</si>
  <si>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</si>
  <si>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行政运行</t>
  </si>
  <si>
    <t>20106</t>
  </si>
  <si>
    <t>财政事务</t>
  </si>
  <si>
    <t>2010650</t>
  </si>
  <si>
    <t>事业运行</t>
  </si>
  <si>
    <t>2010699</t>
  </si>
  <si>
    <t>其他财政事务支出</t>
  </si>
  <si>
    <t>20131</t>
  </si>
  <si>
    <t>党委办公厅（室）及相关机构事务</t>
  </si>
  <si>
    <t>2013101</t>
  </si>
  <si>
    <t>205</t>
  </si>
  <si>
    <t>教育支出</t>
  </si>
  <si>
    <t>20502</t>
  </si>
  <si>
    <t>普通教育</t>
  </si>
  <si>
    <t>2050201</t>
  </si>
  <si>
    <t>学前教育</t>
  </si>
  <si>
    <t>2050202</t>
  </si>
  <si>
    <t>小学教育</t>
  </si>
  <si>
    <t>20509</t>
  </si>
  <si>
    <t>教育费附加安排的支出</t>
  </si>
  <si>
    <t>2050999</t>
  </si>
  <si>
    <t>其他教育附加安排的支出</t>
  </si>
  <si>
    <t>207</t>
  </si>
  <si>
    <t>文化体育与传媒支出</t>
  </si>
  <si>
    <t>20701</t>
  </si>
  <si>
    <t>文化</t>
  </si>
  <si>
    <t>2070199</t>
  </si>
  <si>
    <t>其他文化支出</t>
  </si>
  <si>
    <t>208</t>
  </si>
  <si>
    <t>社会保障和就业支出</t>
  </si>
  <si>
    <t>20802</t>
  </si>
  <si>
    <t>民政管理事务</t>
  </si>
  <si>
    <t>2080204</t>
  </si>
  <si>
    <t>拥军优属</t>
  </si>
  <si>
    <t>20805</t>
  </si>
  <si>
    <t>行政事业单位离退休</t>
  </si>
  <si>
    <t>2080505</t>
  </si>
  <si>
    <t>机关事业单位基本养老保险缴费支出</t>
  </si>
  <si>
    <t>20810</t>
  </si>
  <si>
    <t>社会福利</t>
  </si>
  <si>
    <t>2081002</t>
  </si>
  <si>
    <t>老年福利</t>
  </si>
  <si>
    <t>2081099</t>
  </si>
  <si>
    <t>其他社会福利支出</t>
  </si>
  <si>
    <t>210</t>
  </si>
  <si>
    <t>医疗卫生与计划生育支出</t>
  </si>
  <si>
    <t>21005</t>
  </si>
  <si>
    <t>医疗保障</t>
  </si>
  <si>
    <t>2100501</t>
  </si>
  <si>
    <t>行政单位医疗</t>
  </si>
  <si>
    <t>2100502</t>
  </si>
  <si>
    <t>事业单位医疗</t>
  </si>
  <si>
    <t>213</t>
  </si>
  <si>
    <t>农林水支出</t>
  </si>
  <si>
    <t>21301</t>
  </si>
  <si>
    <t>农业</t>
  </si>
  <si>
    <t>2130104</t>
  </si>
  <si>
    <t>2130135</t>
  </si>
  <si>
    <t>农业资源保护修护与利用</t>
  </si>
  <si>
    <t>2130152</t>
  </si>
  <si>
    <t>对高校毕业生到基层任职补助</t>
  </si>
  <si>
    <t>21307</t>
  </si>
  <si>
    <t>农村综合改革</t>
  </si>
  <si>
    <t>2130705</t>
  </si>
  <si>
    <t>对村民委员会和村党支部的补助</t>
  </si>
  <si>
    <t>214</t>
  </si>
  <si>
    <t>交通运输支出</t>
  </si>
  <si>
    <t>2140505</t>
  </si>
  <si>
    <t>邮政业支出</t>
  </si>
  <si>
    <t>邮政普遍服务于特殊服务</t>
  </si>
  <si>
    <t>220</t>
  </si>
  <si>
    <t>国土海洋气象等支出</t>
  </si>
  <si>
    <t>22001</t>
  </si>
  <si>
    <t>国土资源事务</t>
  </si>
  <si>
    <t>2200111</t>
  </si>
  <si>
    <t>地质灾害防治</t>
  </si>
  <si>
    <t>211</t>
  </si>
  <si>
    <t>住房保障支出</t>
  </si>
  <si>
    <t>22102</t>
  </si>
  <si>
    <t>住房改革支出</t>
  </si>
  <si>
    <t>2210210</t>
  </si>
  <si>
    <t>住房公积金</t>
  </si>
  <si>
    <t>注：本表以“万元”为金额单位（保留两位小数），反映部门本年度取得的各项收入情况。</t>
  </si>
  <si>
    <t>支出决算表</t>
  </si>
  <si>
    <t>公开03表</t>
  </si>
  <si>
    <t>基本支出</t>
  </si>
  <si>
    <t>项目支出</t>
  </si>
  <si>
    <t>上缴上级支出</t>
  </si>
  <si>
    <t>经营支出</t>
  </si>
  <si>
    <t>对附属单位补助支出</t>
  </si>
  <si>
    <t>14.86.4</t>
  </si>
  <si>
    <t>其他普通教育支出</t>
  </si>
  <si>
    <t>2080506</t>
  </si>
  <si>
    <t>机关事业单位职业年金缴费支出</t>
  </si>
  <si>
    <t>农村综合改革示范试点补助</t>
  </si>
  <si>
    <t>注：本表以“万元”为金额单位（保留两位小数），反映部门本年度各项支出情况。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</si>
  <si>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</si>
  <si>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</si>
  <si>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</si>
  <si>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</si>
  <si>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</si>
  <si>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</si>
  <si>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</si>
  <si>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</si>
  <si>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</si>
  <si>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</si>
  <si>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</si>
  <si>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注：本表以“万元”为金额单位（保留两位小数），反映部门本年度一般公共预算财政拨款和政府性基金预算财政拨款的总收支和年末结转结余情况</t>
    </r>
    <r>
      <rPr>
        <sz val="10"/>
        <rFont val="宋体"/>
        <family val="0"/>
      </rPr>
      <t>。</t>
    </r>
  </si>
  <si>
    <t>一般公共预算财政拨款支出决算表</t>
  </si>
  <si>
    <t>公开05表</t>
  </si>
  <si>
    <t>部门：</t>
  </si>
  <si>
    <t>茂县三龙乡人民政府</t>
  </si>
  <si>
    <t>金额单位：万元</t>
  </si>
  <si>
    <t>支出功能分类</t>
  </si>
  <si>
    <t/>
  </si>
  <si>
    <t>类</t>
  </si>
  <si>
    <t>款</t>
  </si>
  <si>
    <t>项</t>
  </si>
  <si>
    <t>8</t>
  </si>
  <si>
    <t xml:space="preserve">  行政运行</t>
  </si>
  <si>
    <t xml:space="preserve">  事业运行</t>
  </si>
  <si>
    <t xml:space="preserve">  其他财政事务支出</t>
  </si>
  <si>
    <t xml:space="preserve">  学前教育</t>
  </si>
  <si>
    <t xml:space="preserve">  小学教育</t>
  </si>
  <si>
    <t xml:space="preserve">  其他普通教育支出</t>
  </si>
  <si>
    <t xml:space="preserve">  其他教育费附加安排的支出</t>
  </si>
  <si>
    <t xml:space="preserve">  其他文化支出</t>
  </si>
  <si>
    <t xml:space="preserve">  拥军优属</t>
  </si>
  <si>
    <t xml:space="preserve">  机关事业单位基本养老保险缴费支出</t>
  </si>
  <si>
    <t xml:space="preserve">  机关事业单位职业年金缴费支出</t>
  </si>
  <si>
    <t xml:space="preserve">  行政单位医疗</t>
  </si>
  <si>
    <t xml:space="preserve">  事业单位医疗</t>
  </si>
  <si>
    <t xml:space="preserve">  农业资源保护修复与利用</t>
  </si>
  <si>
    <t xml:space="preserve">  对高校毕业生到基层任职补助</t>
  </si>
  <si>
    <t xml:space="preserve">  对村民委员会和村党支部的补助</t>
  </si>
  <si>
    <t xml:space="preserve">  农村综合改革示范试点补助</t>
  </si>
  <si>
    <t xml:space="preserve">  地质灾害防治</t>
  </si>
  <si>
    <t xml:space="preserve">  住房公积金</t>
  </si>
  <si>
    <t>注：本表以“万元”为金额单位（保留两位小数），反映部门本年度一般公共预算财政拨款实际支出情况。</t>
  </si>
  <si>
    <r>
      <t>公开0</t>
    </r>
    <r>
      <rPr>
        <sz val="10"/>
        <color indexed="8"/>
        <rFont val="宋体"/>
        <family val="0"/>
      </rPr>
      <t>6</t>
    </r>
    <r>
      <rPr>
        <sz val="10"/>
        <color indexed="8"/>
        <rFont val="宋体"/>
        <family val="0"/>
      </rPr>
      <t>表</t>
    </r>
  </si>
  <si>
    <t>项目</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</si>
  <si>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</si>
  <si>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</si>
  <si>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</si>
  <si>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</si>
  <si>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</si>
  <si>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</si>
  <si>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</si>
  <si>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</si>
  <si>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</si>
  <si>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小计</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</si>
  <si>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</si>
  <si>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</si>
  <si>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</si>
  <si>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</si>
  <si>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</si>
  <si>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</si>
  <si>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</si>
  <si>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</si>
  <si>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</si>
  <si>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</si>
  <si>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</si>
  <si>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</si>
  <si>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</si>
  <si>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</si>
  <si>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</si>
  <si>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</si>
  <si>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</si>
  <si>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</si>
  <si>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</si>
  <si>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</si>
  <si>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</si>
  <si>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</si>
  <si>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</si>
  <si>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</si>
  <si>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</si>
  <si>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</si>
  <si>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</si>
  <si>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</si>
  <si>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</si>
  <si>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</si>
  <si>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</si>
  <si>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</si>
  <si>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</si>
  <si>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</si>
  <si>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</si>
  <si>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</si>
  <si>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</si>
  <si>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</si>
  <si>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</si>
  <si>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</si>
  <si>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</si>
  <si>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</si>
  <si>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</si>
  <si>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</si>
  <si>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</si>
  <si>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</si>
  <si>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</si>
  <si>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</si>
  <si>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</si>
  <si>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</si>
  <si>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</si>
  <si>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</si>
  <si>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</si>
  <si>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</si>
  <si>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</si>
  <si>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</si>
  <si>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</si>
  <si>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</si>
  <si>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</si>
  <si>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</si>
  <si>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</si>
  <si>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</si>
  <si>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</si>
  <si>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</si>
  <si>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</si>
  <si>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</si>
  <si>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</si>
  <si>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</si>
  <si>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</si>
  <si>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</si>
  <si>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</si>
  <si>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</si>
  <si>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</si>
  <si>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</si>
  <si>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21</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</si>
  <si>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</si>
  <si>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</si>
  <si>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</si>
  <si>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</si>
  <si>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</si>
  <si>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</si>
  <si>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</si>
  <si>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</si>
  <si>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</si>
  <si>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</si>
  <si>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</si>
  <si>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</si>
  <si>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</si>
  <si>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</si>
  <si>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</si>
  <si>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</si>
  <si>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</si>
  <si>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</si>
  <si>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</si>
  <si>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</si>
  <si>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</si>
  <si>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</si>
  <si>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</si>
  <si>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</si>
  <si>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</si>
  <si>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</si>
  <si>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</si>
  <si>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</si>
  <si>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</si>
  <si>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</si>
  <si>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</si>
  <si>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</si>
  <si>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</si>
  <si>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</si>
  <si>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</si>
  <si>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</si>
  <si>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</si>
  <si>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</si>
  <si>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</si>
  <si>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</si>
  <si>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</si>
  <si>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</si>
  <si>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</si>
  <si>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</si>
  <si>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</si>
  <si>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</si>
  <si>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</si>
  <si>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</si>
  <si>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</si>
  <si>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</si>
  <si>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</si>
  <si>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</si>
  <si>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</si>
  <si>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</si>
  <si>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</si>
  <si>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</si>
  <si>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</si>
  <si>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</si>
  <si>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</si>
  <si>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</si>
  <si>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</si>
  <si>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</si>
  <si>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</si>
  <si>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</si>
  <si>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</si>
  <si>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</si>
  <si>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</si>
  <si>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</si>
  <si>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</si>
  <si>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一般公共预算财政拨款基本支出决算表</t>
  </si>
  <si>
    <r>
      <t>公开0</t>
    </r>
    <r>
      <rPr>
        <sz val="10"/>
        <color indexed="8"/>
        <rFont val="宋体"/>
        <family val="0"/>
      </rPr>
      <t>7</t>
    </r>
    <r>
      <rPr>
        <sz val="10"/>
        <color indexed="8"/>
        <rFont val="宋体"/>
        <family val="0"/>
      </rPr>
      <t>表</t>
    </r>
  </si>
  <si>
    <t>人员经费</t>
  </si>
  <si>
    <t>公用经费</t>
  </si>
  <si>
    <t>科目编码</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</si>
  <si>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</si>
  <si>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</si>
  <si>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</si>
  <si>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</si>
  <si>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</si>
  <si>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</si>
  <si>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</si>
  <si>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</si>
  <si>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</si>
  <si>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</si>
  <si>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</si>
  <si>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</si>
  <si>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</si>
  <si>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</si>
  <si>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</si>
  <si>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</si>
  <si>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</si>
  <si>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</si>
  <si>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</si>
  <si>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</si>
  <si>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</si>
  <si>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</si>
  <si>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</si>
  <si>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</si>
  <si>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</si>
  <si>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</si>
  <si>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</si>
  <si>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</si>
  <si>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</si>
  <si>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</si>
  <si>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</si>
  <si>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</si>
  <si>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</si>
  <si>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</si>
  <si>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</si>
  <si>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</si>
  <si>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</si>
  <si>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</si>
  <si>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</si>
  <si>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</si>
  <si>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</si>
  <si>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</si>
  <si>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</si>
  <si>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</si>
  <si>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</si>
  <si>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</si>
  <si>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</si>
  <si>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</si>
  <si>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</si>
  <si>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</si>
  <si>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</si>
  <si>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</si>
  <si>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</si>
  <si>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</si>
  <si>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</si>
  <si>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</si>
  <si>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</si>
  <si>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</si>
  <si>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</si>
  <si>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</si>
  <si>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</si>
  <si>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</si>
  <si>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</si>
  <si>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</si>
  <si>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</si>
  <si>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</si>
  <si>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</si>
  <si>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</si>
  <si>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</si>
  <si>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</si>
  <si>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</si>
  <si>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</si>
  <si>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</si>
  <si>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</si>
  <si>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</si>
  <si>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</si>
  <si>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</si>
  <si>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</si>
  <si>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</si>
  <si>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</si>
  <si>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</si>
  <si>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</si>
  <si>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</si>
  <si>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</si>
  <si>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</si>
  <si>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</si>
  <si>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</si>
  <si>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</si>
  <si>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</si>
  <si>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</si>
  <si>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</si>
  <si>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</si>
  <si>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</si>
  <si>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</si>
  <si>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</si>
  <si>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</si>
  <si>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</si>
  <si>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</si>
  <si>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</si>
  <si>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</si>
  <si>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</si>
  <si>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</si>
  <si>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</si>
  <si>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</si>
  <si>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</si>
  <si>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</si>
  <si>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</si>
  <si>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</si>
  <si>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</si>
  <si>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</si>
  <si>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</si>
  <si>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</si>
  <si>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</si>
  <si>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</si>
  <si>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</si>
  <si>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</si>
  <si>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</si>
  <si>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</si>
  <si>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</si>
  <si>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</si>
  <si>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</si>
  <si>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</si>
  <si>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</si>
  <si>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</si>
  <si>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30312</t>
  </si>
  <si>
    <t xml:space="preserve">  提租补贴</t>
  </si>
  <si>
    <t>30228</t>
  </si>
  <si>
    <t xml:space="preserve">  工会经费</t>
  </si>
  <si>
    <t xml:space="preserve">  国内债务付息</t>
  </si>
  <si>
    <t>30313</t>
  </si>
  <si>
    <t xml:space="preserve">  购房补贴</t>
  </si>
  <si>
    <t>30229</t>
  </si>
  <si>
    <t xml:space="preserve">  福利费</t>
  </si>
  <si>
    <t xml:space="preserve">  国外债务付息</t>
  </si>
  <si>
    <t>30314</t>
  </si>
  <si>
    <t xml:space="preserve">  采暖补贴</t>
  </si>
  <si>
    <t>30231</t>
  </si>
  <si>
    <t xml:space="preserve">  公务用车运行维护费</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</si>
  <si>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</si>
  <si>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</si>
  <si>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</si>
  <si>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</si>
  <si>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</si>
  <si>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</si>
  <si>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</si>
  <si>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</si>
  <si>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</si>
  <si>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</si>
  <si>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</si>
  <si>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</si>
  <si>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</si>
  <si>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</si>
  <si>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注：本表以“万元”为金额单位（保留两位小数），反映部门本年度一般公共预算财政拨款基本支出明细情况。</t>
  </si>
  <si>
    <t>一般公共预算财政拨款项目支出决算表</t>
  </si>
  <si>
    <r>
      <t>公开0</t>
    </r>
    <r>
      <rPr>
        <sz val="10"/>
        <color indexed="8"/>
        <rFont val="宋体"/>
        <family val="0"/>
      </rPr>
      <t>8</t>
    </r>
    <r>
      <rPr>
        <sz val="10"/>
        <color indexed="8"/>
        <rFont val="宋体"/>
        <family val="0"/>
      </rPr>
      <t>表</t>
    </r>
  </si>
  <si>
    <t>本年收入</t>
  </si>
  <si>
    <t xml:space="preserve">本年支出 </t>
  </si>
  <si>
    <t>、</t>
  </si>
  <si>
    <t xml:space="preserve">  老年福利</t>
  </si>
  <si>
    <t xml:space="preserve">  其他社会福利支出</t>
  </si>
  <si>
    <t xml:space="preserve">  邮政普遍服务与特殊服务</t>
  </si>
  <si>
    <t>注：本表以“万元”为金额单位（保留两位小数），反映部门本年度一般公共预算财政拨款项目支出收支明细情况。</t>
  </si>
  <si>
    <t>一般公共预算财政拨款“三公”经费支出决算表</t>
  </si>
  <si>
    <r>
      <t>公开0</t>
    </r>
    <r>
      <rPr>
        <sz val="10"/>
        <color indexed="8"/>
        <rFont val="宋体"/>
        <family val="0"/>
      </rPr>
      <t>9</t>
    </r>
    <r>
      <rPr>
        <sz val="10"/>
        <color indexed="8"/>
        <rFont val="宋体"/>
        <family val="0"/>
      </rPr>
      <t>表</t>
    </r>
  </si>
  <si>
    <t>2016年度预算数</t>
  </si>
  <si>
    <r>
      <t>201</t>
    </r>
    <r>
      <rPr>
        <sz val="12"/>
        <rFont val="宋体"/>
        <family val="0"/>
      </rPr>
      <t>6</t>
    </r>
    <r>
      <rPr>
        <sz val="12"/>
        <rFont val="宋体"/>
        <family val="0"/>
      </rPr>
      <t>年度决算数</t>
    </r>
  </si>
  <si>
    <t>因公出国（境）费</t>
  </si>
  <si>
    <t>公务用车购置及运行费</t>
  </si>
  <si>
    <t>公务用车
购置费</t>
  </si>
  <si>
    <t>公务用车
运行费</t>
  </si>
  <si>
    <r>
      <t>注：2016</t>
    </r>
    <r>
      <rPr>
        <sz val="12"/>
        <rFont val="宋体"/>
        <family val="0"/>
      </rPr>
      <t>年度预算数为“三公”经费年初预算数，决算数是包括当年一般公共预算财政拨款和以前年度结转资金安排的实际支出，本表以“万元”为金额单位（保留两位小数）。</t>
    </r>
  </si>
  <si>
    <t>政府性基金预算财政拨款收入支出决算表</t>
  </si>
  <si>
    <r>
      <t>公开1</t>
    </r>
    <r>
      <rPr>
        <sz val="10"/>
        <color indexed="8"/>
        <rFont val="宋体"/>
        <family val="0"/>
      </rPr>
      <t>0</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</si>
  <si>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</si>
  <si>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</si>
  <si>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本年支出</t>
  </si>
  <si>
    <t xml:space="preserve">基本支出  </t>
  </si>
  <si>
    <t>注：本表以“万元”为金额单位（保留两位小数），反映部门本年度政府性基金预算财政拨款收入支出及结转和结余情况。</t>
  </si>
  <si>
    <t>政府性基金预算财政拨款“三公”经费支出决算表</t>
  </si>
  <si>
    <r>
      <t>公开1</t>
    </r>
    <r>
      <rPr>
        <sz val="10"/>
        <color indexed="8"/>
        <rFont val="宋体"/>
        <family val="0"/>
      </rPr>
      <t>1</t>
    </r>
    <r>
      <rPr>
        <sz val="10"/>
        <color indexed="8"/>
        <rFont val="宋体"/>
        <family val="0"/>
      </rPr>
      <t>表</t>
    </r>
  </si>
  <si>
    <r>
      <t>注：2016</t>
    </r>
    <r>
      <rPr>
        <sz val="12"/>
        <rFont val="宋体"/>
        <family val="0"/>
      </rPr>
      <t>年度预算数为“三公”经费年初预算数，决算数是包括当年政府性基金预算财政拨款和以前年度结转资金安排的实际支出，本表以“万元”为金额单位（保留两位小数）。</t>
    </r>
  </si>
  <si>
    <t>政府采购情况表</t>
  </si>
  <si>
    <r>
      <t>公开1</t>
    </r>
    <r>
      <rPr>
        <sz val="10"/>
        <color indexed="8"/>
        <rFont val="宋体"/>
        <family val="0"/>
      </rPr>
      <t>2</t>
    </r>
    <r>
      <rPr>
        <sz val="10"/>
        <color indexed="8"/>
        <rFont val="宋体"/>
        <family val="0"/>
      </rPr>
      <t>表</t>
    </r>
  </si>
  <si>
    <t>采购计划金额</t>
  </si>
  <si>
    <t>实际采购金额</t>
  </si>
  <si>
    <t>总计</t>
  </si>
  <si>
    <t>采购预算(财政性资金)</t>
  </si>
  <si>
    <t>非财政性资金</t>
  </si>
  <si>
    <t>一般公共预算</t>
  </si>
  <si>
    <t>政府性基金预算</t>
  </si>
  <si>
    <t>其他资金</t>
  </si>
  <si>
    <t>合      计</t>
  </si>
  <si>
    <t>货物</t>
  </si>
  <si>
    <t>工程</t>
  </si>
  <si>
    <t>服务</t>
  </si>
  <si>
    <t>注：本表以“万元”为金额单位（保留两位小数）</t>
  </si>
  <si>
    <r>
      <t>公开1</t>
    </r>
    <r>
      <rPr>
        <sz val="10"/>
        <color indexed="8"/>
        <rFont val="宋体"/>
        <family val="0"/>
      </rPr>
      <t>3</t>
    </r>
    <r>
      <rPr>
        <sz val="10"/>
        <color indexed="8"/>
        <rFont val="宋体"/>
        <family val="0"/>
      </rPr>
      <t>表</t>
    </r>
  </si>
  <si>
    <t>机关运行经费(万元)</t>
  </si>
  <si>
    <t>国有资产占用情况</t>
  </si>
  <si>
    <t>预算绩效管理
工作开展情况</t>
  </si>
  <si>
    <t>车辆（辆）</t>
  </si>
  <si>
    <t>单位价值200万元以上大型设备（个）</t>
  </si>
  <si>
    <t>绩效评价项目个数（个）</t>
  </si>
  <si>
    <t>绩效项目名称</t>
  </si>
  <si>
    <t>涉及一般公共预算支出(万元)</t>
  </si>
  <si>
    <t>部级领导干部用车</t>
  </si>
  <si>
    <t>一般公务用车</t>
  </si>
  <si>
    <t>一般执法执勤用车</t>
  </si>
  <si>
    <t>特种专业技术用车</t>
  </si>
  <si>
    <t>其他用车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</si>
</sst>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Red]\(0.00\)"/>
    <numFmt numFmtId="179" formatCode="#,##0.0000"/>
  </numFmts>
  <fonts count="44">
    <font>
      <sz val="12"/>
      <name val="宋体"/>
      <family val="0"/>
    </font>
    <font>
      <sz val="11"/>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sz val="16"/>
      <name val="华文中宋"/>
      <family val="0"/>
    </font>
    <font>
      <sz val="10"/>
      <name val="宋体"/>
      <family val="0"/>
    </font>
    <font>
      <sz val="8"/>
      <color indexed="8"/>
      <name val="宋体"/>
      <family val="0"/>
    </font>
    <font>
      <sz val="16"/>
      <name val="宋体"/>
      <family val="0"/>
    </font>
    <font>
      <b/>
      <sz val="10"/>
      <name val="宋体"/>
      <family val="0"/>
    </font>
    <font>
      <sz val="9"/>
      <name val="宋体"/>
      <family val="0"/>
    </font>
    <font>
      <sz val="9"/>
      <color indexed="8"/>
      <name val="宋体"/>
      <family val="0"/>
    </font>
    <font>
      <sz val="20"/>
      <color indexed="8"/>
      <name val="宋体"/>
      <family val="0"/>
    </font>
    <font>
      <b/>
      <sz val="12"/>
      <name val="宋体"/>
      <family val="0"/>
    </font>
    <font>
      <sz val="18"/>
      <name val="华文中宋"/>
      <family val="0"/>
    </font>
    <font>
      <sz val="18"/>
      <color indexed="8"/>
      <name val="华文中宋"/>
      <family val="0"/>
    </font>
    <font>
      <sz val="12"/>
      <name val="黑体"/>
      <family val="0"/>
    </font>
    <font>
      <sz val="16"/>
      <color indexed="8"/>
      <name val="华文中宋"/>
      <family val="0"/>
    </font>
    <font>
      <b/>
      <sz val="11"/>
      <name val="宋体"/>
      <family val="0"/>
    </font>
    <font>
      <b/>
      <sz val="12"/>
      <color indexed="8"/>
      <name val="黑体"/>
      <family val="0"/>
    </font>
    <font>
      <b/>
      <sz val="36"/>
      <name val="黑体"/>
      <family val="0"/>
    </font>
    <font>
      <b/>
      <sz val="48"/>
      <name val="宋体"/>
      <family val="0"/>
    </font>
    <font>
      <sz val="18"/>
      <name val="宋体"/>
      <family val="0"/>
    </font>
    <font>
      <sz val="11"/>
      <color indexed="20"/>
      <name val="宋体"/>
      <family val="0"/>
    </font>
    <font>
      <sz val="11"/>
      <color indexed="9"/>
      <name val="宋体"/>
      <family val="0"/>
    </font>
    <font>
      <b/>
      <sz val="11"/>
      <color indexed="63"/>
      <name val="宋体"/>
      <family val="0"/>
    </font>
    <font>
      <b/>
      <sz val="18"/>
      <color indexed="62"/>
      <name val="宋体"/>
      <family val="0"/>
    </font>
    <font>
      <sz val="11"/>
      <color indexed="62"/>
      <name val="宋体"/>
      <family val="0"/>
    </font>
    <font>
      <b/>
      <sz val="11"/>
      <color indexed="9"/>
      <name val="宋体"/>
      <family val="0"/>
    </font>
    <font>
      <b/>
      <sz val="11"/>
      <color indexed="53"/>
      <name val="宋体"/>
      <family val="0"/>
    </font>
    <font>
      <b/>
      <sz val="11"/>
      <color indexed="62"/>
      <name val="宋体"/>
      <family val="0"/>
    </font>
    <font>
      <sz val="11"/>
      <color indexed="16"/>
      <name val="宋体"/>
      <family val="0"/>
    </font>
    <font>
      <sz val="11"/>
      <color indexed="17"/>
      <name val="宋体"/>
      <family val="0"/>
    </font>
    <font>
      <b/>
      <sz val="15"/>
      <color indexed="62"/>
      <name val="宋体"/>
      <family val="0"/>
    </font>
    <font>
      <u val="single"/>
      <sz val="11"/>
      <color indexed="20"/>
      <name val="宋体"/>
      <family val="0"/>
    </font>
    <font>
      <sz val="11"/>
      <color indexed="19"/>
      <name val="宋体"/>
      <family val="0"/>
    </font>
    <font>
      <sz val="11"/>
      <color indexed="10"/>
      <name val="宋体"/>
      <family val="0"/>
    </font>
    <font>
      <sz val="10"/>
      <name val="Arial"/>
      <family val="0"/>
    </font>
    <font>
      <i/>
      <sz val="11"/>
      <color indexed="23"/>
      <name val="宋体"/>
      <family val="0"/>
    </font>
    <font>
      <u val="single"/>
      <sz val="12"/>
      <color indexed="12"/>
      <name val="宋体"/>
      <family val="0"/>
    </font>
    <font>
      <b/>
      <sz val="13"/>
      <color indexed="62"/>
      <name val="宋体"/>
      <family val="0"/>
    </font>
    <font>
      <sz val="11"/>
      <color indexed="53"/>
      <name val="宋体"/>
      <family val="0"/>
    </font>
  </fonts>
  <fills count="1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25"/>
        <bgColor indexed="64"/>
      </patternFill>
    </fill>
    <fill>
      <patternFill patternType="solid">
        <fgColor indexed="23"/>
        <bgColor indexed="64"/>
      </patternFill>
    </fill>
    <fill>
      <patternFill patternType="solid">
        <fgColor indexed="9"/>
        <bgColor indexed="64"/>
      </patternFill>
    </fill>
  </fills>
  <borders count="78">
    <border>
      <left/>
      <right/>
      <top/>
      <bottom/>
      <diagonal/>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thick">
        <color indexed="44"/>
      </bottom>
    </border>
    <border>
      <left>
        <color indexed="63"/>
      </left>
      <right>
        <color indexed="63"/>
      </right>
      <top>
        <color indexed="63"/>
      </top>
      <bottom style="thick">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color indexed="63"/>
      </left>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style="medium"/>
      <top/>
      <bottom/>
    </border>
    <border>
      <left style="thin"/>
      <right>
        <color indexed="63"/>
      </right>
      <top style="thin"/>
      <bottom style="medium"/>
    </border>
    <border>
      <left style="thin"/>
      <right style="medium"/>
      <top style="thin"/>
      <bottom style="mediu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8"/>
      </left>
      <right style="thin">
        <color indexed="8"/>
      </right>
      <top style="thin">
        <color indexed="8"/>
      </top>
      <bottom/>
    </border>
    <border>
      <left style="medium">
        <color indexed="8"/>
      </left>
      <right>
        <color indexed="8"/>
      </right>
      <top>
        <color indexed="8"/>
      </top>
      <bottom>
        <color indexed="8"/>
      </bottom>
    </border>
    <border>
      <left style="thin">
        <color indexed="8"/>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thin"/>
      <right style="medium"/>
      <top style="medium"/>
      <bottom style="thin"/>
    </border>
    <border>
      <left style="medium"/>
      <right>
        <color indexed="63"/>
      </right>
      <top style="thin"/>
      <bottom>
        <color indexed="63"/>
      </bottom>
    </border>
    <border>
      <left>
        <color indexed="63"/>
      </left>
      <right style="medium">
        <color indexed="8"/>
      </right>
      <top style="thin">
        <color indexed="8"/>
      </top>
      <bottom style="thin">
        <color indexed="8"/>
      </bottom>
    </border>
    <border>
      <left>
        <color indexed="63"/>
      </left>
      <right style="thin"/>
      <top style="thin"/>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0" fillId="0" borderId="0">
      <alignment/>
      <protection/>
    </xf>
    <xf numFmtId="0" fontId="0" fillId="0" borderId="0">
      <alignment vertical="center"/>
      <protection/>
    </xf>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4" fillId="3" borderId="0" applyNumberFormat="0" applyBorder="0" applyAlignment="0" applyProtection="0"/>
    <xf numFmtId="0" fontId="26" fillId="6" borderId="0" applyNumberFormat="0" applyBorder="0" applyAlignment="0" applyProtection="0"/>
    <xf numFmtId="0" fontId="3" fillId="7" borderId="0" applyNumberFormat="0" applyBorder="0" applyAlignment="0" applyProtection="0"/>
    <xf numFmtId="0" fontId="25" fillId="2" borderId="0" applyNumberFormat="0" applyBorder="0" applyAlignment="0" applyProtection="0"/>
    <xf numFmtId="0" fontId="3" fillId="8" borderId="0" applyNumberFormat="0" applyBorder="0" applyAlignment="0" applyProtection="0"/>
    <xf numFmtId="0" fontId="26" fillId="9" borderId="0" applyNumberFormat="0" applyBorder="0" applyAlignment="0" applyProtection="0"/>
    <xf numFmtId="0" fontId="3" fillId="10" borderId="0" applyNumberFormat="0" applyBorder="0" applyAlignment="0" applyProtection="0"/>
    <xf numFmtId="0" fontId="32" fillId="0" borderId="1" applyNumberFormat="0" applyFill="0" applyAlignment="0" applyProtection="0"/>
    <xf numFmtId="0" fontId="40" fillId="0" borderId="0" applyNumberFormat="0" applyFill="0" applyBorder="0" applyAlignment="0" applyProtection="0"/>
    <xf numFmtId="0" fontId="39" fillId="0" borderId="0">
      <alignment/>
      <protection/>
    </xf>
    <xf numFmtId="0" fontId="4" fillId="0" borderId="2" applyNumberFormat="0" applyFill="0" applyAlignment="0" applyProtection="0"/>
    <xf numFmtId="9" fontId="3" fillId="0" borderId="0" applyFont="0" applyFill="0" applyBorder="0" applyAlignment="0" applyProtection="0"/>
    <xf numFmtId="43" fontId="3" fillId="0" borderId="0" applyFont="0" applyFill="0" applyBorder="0" applyAlignment="0" applyProtection="0"/>
    <xf numFmtId="0" fontId="42" fillId="0" borderId="3" applyNumberFormat="0" applyFill="0" applyAlignment="0" applyProtection="0"/>
    <xf numFmtId="42" fontId="3" fillId="0" borderId="0" applyFont="0" applyFill="0" applyBorder="0" applyAlignment="0" applyProtection="0"/>
    <xf numFmtId="0" fontId="3" fillId="0" borderId="0">
      <alignment vertical="center"/>
      <protection/>
    </xf>
    <xf numFmtId="0" fontId="26" fillId="10" borderId="0" applyNumberFormat="0" applyBorder="0" applyAlignment="0" applyProtection="0"/>
    <xf numFmtId="0" fontId="38" fillId="0" borderId="0" applyNumberFormat="0" applyFill="0" applyBorder="0" applyAlignment="0" applyProtection="0"/>
    <xf numFmtId="0" fontId="3" fillId="5" borderId="0" applyNumberFormat="0" applyBorder="0" applyAlignment="0" applyProtection="0"/>
    <xf numFmtId="0" fontId="25" fillId="2" borderId="0" applyNumberFormat="0" applyBorder="0" applyAlignment="0" applyProtection="0"/>
    <xf numFmtId="0" fontId="0" fillId="0" borderId="0">
      <alignment/>
      <protection/>
    </xf>
    <xf numFmtId="0" fontId="26" fillId="11" borderId="0" applyNumberFormat="0" applyBorder="0" applyAlignment="0" applyProtection="0"/>
    <xf numFmtId="0" fontId="35" fillId="0" borderId="4" applyNumberFormat="0" applyFill="0" applyAlignment="0" applyProtection="0"/>
    <xf numFmtId="0" fontId="41" fillId="0" borderId="0" applyNumberFormat="0" applyFill="0" applyBorder="0" applyAlignment="0" applyProtection="0"/>
    <xf numFmtId="0" fontId="3" fillId="5" borderId="0" applyNumberFormat="0" applyBorder="0" applyAlignment="0" applyProtection="0"/>
    <xf numFmtId="44" fontId="3" fillId="0" borderId="0" applyFont="0" applyFill="0" applyBorder="0" applyAlignment="0" applyProtection="0"/>
    <xf numFmtId="0" fontId="0" fillId="0" borderId="0">
      <alignment vertical="center"/>
      <protection/>
    </xf>
    <xf numFmtId="0" fontId="3" fillId="7" borderId="0" applyNumberFormat="0" applyBorder="0" applyAlignment="0" applyProtection="0"/>
    <xf numFmtId="0" fontId="31" fillId="12" borderId="5" applyNumberFormat="0" applyAlignment="0" applyProtection="0"/>
    <xf numFmtId="0" fontId="36" fillId="0" borderId="0" applyNumberFormat="0" applyFill="0" applyBorder="0" applyAlignment="0" applyProtection="0"/>
    <xf numFmtId="41" fontId="3" fillId="0" borderId="0" applyFont="0" applyFill="0" applyBorder="0" applyAlignment="0" applyProtection="0"/>
    <xf numFmtId="0" fontId="26" fillId="13" borderId="0" applyNumberFormat="0" applyBorder="0" applyAlignment="0" applyProtection="0"/>
    <xf numFmtId="0" fontId="3" fillId="3" borderId="0" applyNumberFormat="0" applyBorder="0" applyAlignment="0" applyProtection="0"/>
    <xf numFmtId="0" fontId="0" fillId="0" borderId="0">
      <alignment vertical="center"/>
      <protection/>
    </xf>
    <xf numFmtId="0" fontId="26" fillId="4" borderId="0" applyNumberFormat="0" applyBorder="0" applyAlignment="0" applyProtection="0"/>
    <xf numFmtId="0" fontId="29" fillId="4" borderId="5" applyNumberFormat="0" applyAlignment="0" applyProtection="0"/>
    <xf numFmtId="0" fontId="27" fillId="12" borderId="6" applyNumberFormat="0" applyAlignment="0" applyProtection="0"/>
    <xf numFmtId="0" fontId="30" fillId="14" borderId="7" applyNumberFormat="0" applyAlignment="0" applyProtection="0"/>
    <xf numFmtId="0" fontId="0" fillId="0" borderId="0">
      <alignment/>
      <protection/>
    </xf>
    <xf numFmtId="0" fontId="43" fillId="0" borderId="8" applyNumberFormat="0" applyFill="0" applyAlignment="0" applyProtection="0"/>
    <xf numFmtId="0" fontId="26" fillId="10" borderId="0" applyNumberFormat="0" applyBorder="0" applyAlignment="0" applyProtection="0"/>
    <xf numFmtId="0" fontId="0" fillId="0" borderId="0">
      <alignment/>
      <protection/>
    </xf>
    <xf numFmtId="0" fontId="26" fillId="10" borderId="0" applyNumberFormat="0" applyBorder="0" applyAlignment="0" applyProtection="0"/>
    <xf numFmtId="0" fontId="3" fillId="5" borderId="9" applyNumberFormat="0" applyFont="0" applyAlignment="0" applyProtection="0"/>
    <xf numFmtId="0" fontId="28" fillId="0" borderId="0" applyNumberFormat="0" applyFill="0" applyBorder="0" applyAlignment="0" applyProtection="0"/>
    <xf numFmtId="0" fontId="34" fillId="3" borderId="0" applyNumberFormat="0" applyBorder="0" applyAlignment="0" applyProtection="0"/>
    <xf numFmtId="0" fontId="32" fillId="0" borderId="0" applyNumberFormat="0" applyFill="0" applyBorder="0" applyAlignment="0" applyProtection="0"/>
    <xf numFmtId="0" fontId="26" fillId="13" borderId="0" applyNumberFormat="0" applyBorder="0" applyAlignment="0" applyProtection="0"/>
    <xf numFmtId="0" fontId="25" fillId="2" borderId="0" applyNumberFormat="0" applyBorder="0" applyAlignment="0" applyProtection="0"/>
    <xf numFmtId="0" fontId="37" fillId="15" borderId="0" applyNumberFormat="0" applyBorder="0" applyAlignment="0" applyProtection="0"/>
    <xf numFmtId="0" fontId="25" fillId="2" borderId="0" applyNumberFormat="0" applyBorder="0" applyAlignment="0" applyProtection="0"/>
    <xf numFmtId="0" fontId="3" fillId="8" borderId="0" applyNumberFormat="0" applyBorder="0" applyAlignment="0" applyProtection="0"/>
    <xf numFmtId="0" fontId="33" fillId="2" borderId="0" applyNumberFormat="0" applyBorder="0" applyAlignment="0" applyProtection="0"/>
    <xf numFmtId="0" fontId="26" fillId="16" borderId="0" applyNumberFormat="0" applyBorder="0" applyAlignment="0" applyProtection="0"/>
    <xf numFmtId="0" fontId="3" fillId="7" borderId="0" applyNumberFormat="0" applyBorder="0" applyAlignment="0" applyProtection="0"/>
    <xf numFmtId="0" fontId="0" fillId="0" borderId="0">
      <alignment/>
      <protection/>
    </xf>
    <xf numFmtId="0" fontId="0" fillId="0" borderId="0">
      <alignment/>
      <protection/>
    </xf>
    <xf numFmtId="0" fontId="26" fillId="6" borderId="0" applyNumberFormat="0" applyBorder="0" applyAlignment="0" applyProtection="0"/>
    <xf numFmtId="0" fontId="3" fillId="4" borderId="0" applyNumberFormat="0" applyBorder="0" applyAlignment="0" applyProtection="0"/>
    <xf numFmtId="0" fontId="26" fillId="17" borderId="0" applyNumberFormat="0" applyBorder="0" applyAlignment="0" applyProtection="0"/>
  </cellStyleXfs>
  <cellXfs count="408">
    <xf numFmtId="0" fontId="0" fillId="0" borderId="0" xfId="0" applyAlignment="1">
      <alignment/>
    </xf>
    <xf numFmtId="0" fontId="2" fillId="12" borderId="10" xfId="17" applyFont="1" applyFill="1" applyBorder="1" applyAlignment="1">
      <alignment horizontal="left" vertical="center"/>
      <protection/>
    </xf>
    <xf numFmtId="0" fontId="3" fillId="0" borderId="11"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4" fontId="3" fillId="0" borderId="11" xfId="0" applyNumberFormat="1" applyFont="1" applyFill="1" applyBorder="1" applyAlignment="1">
      <alignment horizontal="right" vertical="center" wrapText="1" shrinkToFit="1"/>
    </xf>
    <xf numFmtId="3" fontId="3" fillId="0" borderId="11" xfId="0" applyNumberFormat="1" applyFont="1" applyFill="1" applyBorder="1" applyAlignment="1">
      <alignment horizontal="right" vertical="center" wrapText="1" shrinkToFit="1"/>
    </xf>
    <xf numFmtId="0" fontId="3" fillId="0" borderId="11" xfId="0" applyFont="1" applyFill="1" applyBorder="1" applyAlignment="1">
      <alignment horizontal="right" vertical="center" wrapText="1" shrinkToFit="1"/>
    </xf>
    <xf numFmtId="0" fontId="0" fillId="0" borderId="0" xfId="0" applyFont="1" applyAlignment="1">
      <alignment/>
    </xf>
    <xf numFmtId="42" fontId="0" fillId="0" borderId="0" xfId="38" applyFont="1" applyAlignment="1">
      <alignment/>
    </xf>
    <xf numFmtId="0" fontId="0" fillId="12" borderId="0" xfId="0" applyFill="1" applyAlignment="1">
      <alignment/>
    </xf>
    <xf numFmtId="0" fontId="2" fillId="12" borderId="0" xfId="17" applyFont="1" applyFill="1" applyAlignment="1">
      <alignment horizontal="right" vertical="center"/>
      <protection/>
    </xf>
    <xf numFmtId="3" fontId="3" fillId="0" borderId="12" xfId="0" applyNumberFormat="1" applyFont="1" applyFill="1" applyBorder="1" applyAlignment="1">
      <alignment horizontal="right" vertical="center" wrapText="1" shrinkToFit="1"/>
    </xf>
    <xf numFmtId="0" fontId="3" fillId="0" borderId="11" xfId="0" applyFont="1" applyFill="1" applyBorder="1" applyAlignment="1">
      <alignment horizontal="left" vertical="center" wrapText="1" shrinkToFit="1"/>
    </xf>
    <xf numFmtId="0" fontId="0" fillId="0" borderId="0" xfId="0" applyAlignment="1">
      <alignment horizontal="left" indent="2"/>
    </xf>
    <xf numFmtId="0" fontId="5" fillId="0" borderId="0" xfId="0" applyFont="1" applyFill="1" applyAlignment="1">
      <alignment horizontal="center"/>
    </xf>
    <xf numFmtId="0" fontId="3" fillId="18" borderId="13" xfId="0" applyFont="1" applyFill="1" applyBorder="1" applyAlignment="1">
      <alignment horizontal="center" vertical="center" shrinkToFit="1"/>
    </xf>
    <xf numFmtId="0" fontId="3" fillId="18" borderId="14" xfId="0" applyFont="1" applyFill="1" applyBorder="1" applyAlignment="1">
      <alignment horizontal="center" vertical="center" shrinkToFit="1"/>
    </xf>
    <xf numFmtId="0" fontId="3" fillId="18" borderId="15" xfId="0" applyFont="1" applyFill="1" applyBorder="1" applyAlignment="1">
      <alignment horizontal="center" vertical="center" shrinkToFit="1"/>
    </xf>
    <xf numFmtId="0" fontId="3" fillId="18" borderId="16" xfId="0" applyFont="1" applyFill="1" applyBorder="1" applyAlignment="1">
      <alignment horizontal="center" vertical="center" shrinkToFit="1"/>
    </xf>
    <xf numFmtId="0" fontId="3" fillId="18" borderId="16" xfId="0" applyFont="1" applyFill="1" applyBorder="1" applyAlignment="1">
      <alignment horizontal="center" vertical="center" wrapText="1" shrinkToFit="1"/>
    </xf>
    <xf numFmtId="0" fontId="3" fillId="18" borderId="17" xfId="0" applyFont="1" applyFill="1" applyBorder="1" applyAlignment="1">
      <alignment horizontal="center" vertical="center" shrinkToFit="1"/>
    </xf>
    <xf numFmtId="0" fontId="3" fillId="18" borderId="18" xfId="0" applyFont="1" applyFill="1" applyBorder="1" applyAlignment="1">
      <alignment horizontal="center" vertical="center" shrinkToFit="1"/>
    </xf>
    <xf numFmtId="0" fontId="3" fillId="18" borderId="18" xfId="0" applyFont="1" applyFill="1" applyBorder="1" applyAlignment="1">
      <alignment horizontal="center" vertical="center" wrapText="1" shrinkToFit="1"/>
    </xf>
    <xf numFmtId="0" fontId="3" fillId="18" borderId="11" xfId="0" applyFont="1" applyFill="1" applyBorder="1" applyAlignment="1">
      <alignment horizontal="center" vertical="center" shrinkToFit="1"/>
    </xf>
    <xf numFmtId="4" fontId="3" fillId="12" borderId="11" xfId="0" applyNumberFormat="1" applyFont="1" applyFill="1" applyBorder="1" applyAlignment="1">
      <alignment horizontal="right" vertical="center" shrinkToFit="1"/>
    </xf>
    <xf numFmtId="0" fontId="0" fillId="0" borderId="0" xfId="0" applyFill="1" applyAlignment="1">
      <alignment/>
    </xf>
    <xf numFmtId="0" fontId="6" fillId="0" borderId="0" xfId="0" applyFont="1" applyFill="1" applyAlignment="1">
      <alignment horizontal="right"/>
    </xf>
    <xf numFmtId="0" fontId="3" fillId="18" borderId="19" xfId="0" applyFont="1" applyFill="1" applyBorder="1" applyAlignment="1">
      <alignment horizontal="center" vertical="center" shrinkToFit="1"/>
    </xf>
    <xf numFmtId="0" fontId="3" fillId="18" borderId="20" xfId="0" applyFont="1" applyFill="1" applyBorder="1" applyAlignment="1">
      <alignment horizontal="center" vertical="center" wrapText="1" shrinkToFit="1"/>
    </xf>
    <xf numFmtId="0" fontId="3" fillId="18" borderId="21" xfId="0" applyFont="1" applyFill="1" applyBorder="1" applyAlignment="1">
      <alignment horizontal="center" vertical="center" wrapText="1" shrinkToFit="1"/>
    </xf>
    <xf numFmtId="0" fontId="0" fillId="0" borderId="0" xfId="50" applyFont="1" applyAlignment="1">
      <alignment horizontal="center" vertical="center" wrapText="1"/>
      <protection/>
    </xf>
    <xf numFmtId="0" fontId="0" fillId="0" borderId="0" xfId="50" applyFont="1" applyAlignment="1">
      <alignment vertical="center" wrapText="1"/>
      <protection/>
    </xf>
    <xf numFmtId="1" fontId="0" fillId="0" borderId="0" xfId="0" applyNumberFormat="1" applyFill="1" applyAlignment="1">
      <alignment/>
    </xf>
    <xf numFmtId="0" fontId="7" fillId="12" borderId="0" xfId="50" applyFont="1" applyFill="1" applyAlignment="1">
      <alignment horizontal="center" vertical="center" wrapText="1"/>
      <protection/>
    </xf>
    <xf numFmtId="0" fontId="8" fillId="0" borderId="0" xfId="0" applyNumberFormat="1" applyFont="1" applyFill="1" applyAlignment="1">
      <alignment/>
    </xf>
    <xf numFmtId="0" fontId="8" fillId="0" borderId="0" xfId="0" applyNumberFormat="1" applyFont="1" applyFill="1" applyAlignment="1">
      <alignment horizontal="centerContinuous" vertical="center"/>
    </xf>
    <xf numFmtId="0" fontId="0" fillId="0" borderId="22" xfId="50" applyFont="1" applyFill="1" applyBorder="1" applyAlignment="1">
      <alignment horizontal="center" vertical="center" wrapText="1"/>
      <protection/>
    </xf>
    <xf numFmtId="0" fontId="0" fillId="0" borderId="23" xfId="50" applyFont="1" applyFill="1" applyBorder="1" applyAlignment="1">
      <alignment horizontal="center" vertical="center" wrapText="1"/>
      <protection/>
    </xf>
    <xf numFmtId="0" fontId="0" fillId="0" borderId="24" xfId="50" applyFont="1" applyFill="1" applyBorder="1" applyAlignment="1">
      <alignment horizontal="center" vertical="center" wrapText="1"/>
      <protection/>
    </xf>
    <xf numFmtId="0" fontId="0" fillId="0" borderId="25" xfId="50" applyFont="1" applyFill="1" applyBorder="1" applyAlignment="1">
      <alignment horizontal="center" vertical="center" wrapText="1"/>
      <protection/>
    </xf>
    <xf numFmtId="0" fontId="0" fillId="0" borderId="12" xfId="50" applyFont="1" applyFill="1" applyBorder="1" applyAlignment="1">
      <alignment horizontal="center" vertical="center" wrapText="1"/>
      <protection/>
    </xf>
    <xf numFmtId="0" fontId="0" fillId="0" borderId="26" xfId="50" applyFont="1" applyFill="1" applyBorder="1" applyAlignment="1">
      <alignment horizontal="center" vertical="center" wrapText="1"/>
      <protection/>
    </xf>
    <xf numFmtId="0" fontId="0" fillId="0" borderId="27" xfId="50" applyFont="1" applyFill="1" applyBorder="1" applyAlignment="1">
      <alignment horizontal="center" vertical="center" wrapText="1"/>
      <protection/>
    </xf>
    <xf numFmtId="0" fontId="0" fillId="0" borderId="28" xfId="50" applyFont="1" applyFill="1" applyBorder="1" applyAlignment="1">
      <alignment horizontal="center" vertical="center" wrapText="1"/>
      <protection/>
    </xf>
    <xf numFmtId="0" fontId="0" fillId="0" borderId="29" xfId="50" applyFont="1" applyBorder="1" applyAlignment="1">
      <alignment horizontal="center" vertical="center" wrapText="1"/>
      <protection/>
    </xf>
    <xf numFmtId="0" fontId="0" fillId="0" borderId="11" xfId="50" applyFont="1" applyBorder="1" applyAlignment="1">
      <alignment horizontal="center" vertical="center" wrapText="1"/>
      <protection/>
    </xf>
    <xf numFmtId="176" fontId="3" fillId="0" borderId="11" xfId="0" applyNumberFormat="1" applyFont="1" applyBorder="1" applyAlignment="1">
      <alignment horizontal="right" vertical="center" shrinkToFit="1"/>
    </xf>
    <xf numFmtId="0" fontId="0" fillId="0" borderId="11" xfId="50" applyFont="1" applyFill="1" applyBorder="1" applyAlignment="1">
      <alignment vertical="center" wrapText="1"/>
      <protection/>
    </xf>
    <xf numFmtId="0" fontId="0" fillId="0" borderId="30" xfId="50" applyFont="1" applyBorder="1" applyAlignment="1">
      <alignment horizontal="left" vertical="center" wrapText="1"/>
      <protection/>
    </xf>
    <xf numFmtId="0" fontId="0" fillId="0" borderId="30" xfId="50" applyFont="1" applyBorder="1" applyAlignment="1">
      <alignment horizontal="left" vertical="center"/>
      <protection/>
    </xf>
    <xf numFmtId="1" fontId="9" fillId="0" borderId="0" xfId="0" applyNumberFormat="1" applyFont="1" applyFill="1" applyBorder="1" applyAlignment="1">
      <alignment/>
    </xf>
    <xf numFmtId="1" fontId="9" fillId="0" borderId="0" xfId="0" applyNumberFormat="1" applyFont="1" applyFill="1" applyBorder="1" applyAlignment="1">
      <alignment horizontal="centerContinuous" vertical="center"/>
    </xf>
    <xf numFmtId="0" fontId="0" fillId="0" borderId="31" xfId="50" applyFont="1" applyFill="1" applyBorder="1" applyAlignment="1">
      <alignment horizontal="center" vertical="center" wrapText="1"/>
      <protection/>
    </xf>
    <xf numFmtId="0" fontId="0" fillId="0" borderId="32" xfId="50" applyFont="1" applyFill="1" applyBorder="1" applyAlignment="1">
      <alignment horizontal="center" vertical="center" wrapText="1"/>
      <protection/>
    </xf>
    <xf numFmtId="0" fontId="0" fillId="0" borderId="33" xfId="50" applyFont="1" applyFill="1" applyBorder="1" applyAlignment="1">
      <alignment horizontal="center" vertical="center" wrapText="1"/>
      <protection/>
    </xf>
    <xf numFmtId="0" fontId="0" fillId="0" borderId="11" xfId="50" applyFont="1" applyFill="1" applyBorder="1" applyAlignment="1">
      <alignment horizontal="center" vertical="center" wrapText="1"/>
      <protection/>
    </xf>
    <xf numFmtId="0" fontId="0" fillId="0" borderId="34" xfId="50" applyFont="1" applyFill="1" applyBorder="1" applyAlignment="1">
      <alignment horizontal="center" vertical="center" wrapText="1"/>
      <protection/>
    </xf>
    <xf numFmtId="0" fontId="0" fillId="0" borderId="35" xfId="50" applyFont="1" applyFill="1" applyBorder="1" applyAlignment="1">
      <alignment horizontal="center" vertical="center" wrapText="1"/>
      <protection/>
    </xf>
    <xf numFmtId="0" fontId="8" fillId="0" borderId="0" xfId="0" applyNumberFormat="1" applyFont="1" applyFill="1" applyAlignment="1">
      <alignment horizontal="right"/>
    </xf>
    <xf numFmtId="0" fontId="0" fillId="0" borderId="36" xfId="50" applyFont="1" applyFill="1" applyBorder="1" applyAlignment="1">
      <alignment horizontal="center" vertical="center" wrapText="1"/>
      <protection/>
    </xf>
    <xf numFmtId="0" fontId="0" fillId="0" borderId="37" xfId="50" applyFont="1" applyFill="1" applyBorder="1" applyAlignment="1">
      <alignment horizontal="center" vertical="center" wrapText="1"/>
      <protection/>
    </xf>
    <xf numFmtId="0" fontId="0" fillId="0" borderId="38" xfId="50" applyFont="1" applyFill="1" applyBorder="1" applyAlignment="1">
      <alignment horizontal="center" vertical="center" wrapText="1"/>
      <protection/>
    </xf>
    <xf numFmtId="0" fontId="0" fillId="0" borderId="39" xfId="50" applyFont="1" applyBorder="1" applyAlignment="1">
      <alignment horizontal="center" vertical="center" wrapText="1"/>
      <protection/>
    </xf>
    <xf numFmtId="0" fontId="10" fillId="12" borderId="0" xfId="50" applyFont="1" applyFill="1" applyAlignment="1">
      <alignment vertical="center" wrapText="1"/>
      <protection/>
    </xf>
    <xf numFmtId="0" fontId="8" fillId="12" borderId="0" xfId="50" applyFont="1" applyFill="1" applyAlignment="1">
      <alignment vertical="center" wrapText="1"/>
      <protection/>
    </xf>
    <xf numFmtId="0" fontId="0" fillId="0" borderId="0" xfId="50" applyAlignment="1">
      <alignment vertical="center" wrapText="1"/>
      <protection/>
    </xf>
    <xf numFmtId="0" fontId="8" fillId="12" borderId="0" xfId="50" applyFont="1" applyFill="1" applyAlignment="1">
      <alignment horizontal="center" vertical="center" wrapText="1"/>
      <protection/>
    </xf>
    <xf numFmtId="0" fontId="0" fillId="0" borderId="40" xfId="50" applyFont="1" applyBorder="1" applyAlignment="1">
      <alignment horizontal="center" vertical="center" wrapText="1"/>
      <protection/>
    </xf>
    <xf numFmtId="0" fontId="0" fillId="0" borderId="31" xfId="50" applyFont="1" applyBorder="1" applyAlignment="1">
      <alignment horizontal="center" vertical="center" wrapText="1"/>
      <protection/>
    </xf>
    <xf numFmtId="0" fontId="0" fillId="0" borderId="41" xfId="50" applyFont="1" applyBorder="1" applyAlignment="1">
      <alignment horizontal="center" vertical="center" wrapText="1"/>
      <protection/>
    </xf>
    <xf numFmtId="0" fontId="0" fillId="0" borderId="33" xfId="50" applyFont="1" applyBorder="1" applyAlignment="1">
      <alignment horizontal="center" vertical="center" wrapText="1"/>
      <protection/>
    </xf>
    <xf numFmtId="0" fontId="0" fillId="0" borderId="42" xfId="50" applyFont="1" applyBorder="1" applyAlignment="1">
      <alignment horizontal="center" vertical="center" wrapText="1"/>
      <protection/>
    </xf>
    <xf numFmtId="0" fontId="0" fillId="0" borderId="26" xfId="50" applyFont="1" applyBorder="1" applyAlignment="1">
      <alignment horizontal="center" vertical="center" wrapText="1"/>
      <protection/>
    </xf>
    <xf numFmtId="0" fontId="0" fillId="0" borderId="43" xfId="50" applyFont="1" applyBorder="1" applyAlignment="1">
      <alignment horizontal="center" vertical="center" wrapText="1"/>
      <protection/>
    </xf>
    <xf numFmtId="0" fontId="0" fillId="0" borderId="44" xfId="50" applyFont="1" applyBorder="1" applyAlignment="1">
      <alignment horizontal="center" vertical="center" wrapText="1"/>
      <protection/>
    </xf>
    <xf numFmtId="0" fontId="0" fillId="0" borderId="35" xfId="50" applyFont="1" applyBorder="1" applyAlignment="1">
      <alignment horizontal="center" vertical="center" wrapText="1"/>
      <protection/>
    </xf>
    <xf numFmtId="0" fontId="8" fillId="0" borderId="11" xfId="50" applyFont="1" applyBorder="1" applyAlignment="1">
      <alignment vertical="center" wrapText="1"/>
      <protection/>
    </xf>
    <xf numFmtId="0" fontId="0" fillId="0" borderId="11" xfId="50" applyFont="1" applyBorder="1" applyAlignment="1">
      <alignment vertical="center" wrapText="1"/>
      <protection/>
    </xf>
    <xf numFmtId="0" fontId="0" fillId="0" borderId="45" xfId="50" applyFont="1" applyBorder="1" applyAlignment="1">
      <alignment horizontal="center" vertical="center" wrapText="1"/>
      <protection/>
    </xf>
    <xf numFmtId="0" fontId="0" fillId="0" borderId="46" xfId="50" applyFont="1" applyBorder="1" applyAlignment="1">
      <alignment horizontal="center" vertical="center" wrapText="1"/>
      <protection/>
    </xf>
    <xf numFmtId="0" fontId="0" fillId="0" borderId="47" xfId="50" applyFont="1" applyBorder="1" applyAlignment="1">
      <alignment horizontal="center" vertical="center" wrapText="1"/>
      <protection/>
    </xf>
    <xf numFmtId="0" fontId="0" fillId="0" borderId="47" xfId="50" applyFont="1" applyBorder="1" applyAlignment="1">
      <alignment vertical="center" wrapText="1"/>
      <protection/>
    </xf>
    <xf numFmtId="0" fontId="0" fillId="0" borderId="0" xfId="50" applyFont="1" applyAlignment="1">
      <alignment horizontal="left" vertical="center"/>
      <protection/>
    </xf>
    <xf numFmtId="0" fontId="8" fillId="12" borderId="10" xfId="50" applyFont="1" applyFill="1" applyBorder="1" applyAlignment="1">
      <alignment vertical="center" wrapText="1"/>
      <protection/>
    </xf>
    <xf numFmtId="0" fontId="0" fillId="0" borderId="48" xfId="50" applyFont="1" applyFill="1" applyBorder="1" applyAlignment="1">
      <alignment horizontal="center" vertical="center" wrapText="1"/>
      <protection/>
    </xf>
    <xf numFmtId="0" fontId="0" fillId="0" borderId="49" xfId="50" applyFont="1" applyFill="1" applyBorder="1" applyAlignment="1">
      <alignment horizontal="center" vertical="center" wrapText="1"/>
      <protection/>
    </xf>
    <xf numFmtId="0" fontId="0" fillId="0" borderId="50" xfId="50" applyFont="1" applyFill="1" applyBorder="1" applyAlignment="1">
      <alignment horizontal="center" vertical="center" wrapText="1"/>
      <protection/>
    </xf>
    <xf numFmtId="0" fontId="0" fillId="0" borderId="51" xfId="50" applyFont="1" applyFill="1" applyBorder="1" applyAlignment="1">
      <alignment horizontal="center" vertical="center" wrapText="1"/>
      <protection/>
    </xf>
    <xf numFmtId="0" fontId="0" fillId="0" borderId="52" xfId="50" applyFont="1" applyFill="1" applyBorder="1" applyAlignment="1">
      <alignment horizontal="center" vertical="center" wrapText="1"/>
      <protection/>
    </xf>
    <xf numFmtId="4" fontId="0" fillId="0" borderId="11" xfId="50" applyNumberFormat="1" applyFont="1" applyFill="1" applyBorder="1" applyAlignment="1">
      <alignment horizontal="center" vertical="center" wrapText="1"/>
      <protection/>
    </xf>
    <xf numFmtId="4" fontId="0" fillId="0" borderId="11" xfId="50" applyNumberFormat="1" applyFont="1" applyFill="1" applyBorder="1" applyAlignment="1">
      <alignment vertical="center" wrapText="1"/>
      <protection/>
    </xf>
    <xf numFmtId="0" fontId="0" fillId="0" borderId="47" xfId="50" applyFont="1" applyFill="1" applyBorder="1" applyAlignment="1">
      <alignment vertical="center" wrapText="1"/>
      <protection/>
    </xf>
    <xf numFmtId="0" fontId="8" fillId="12" borderId="0" xfId="50" applyFont="1" applyFill="1" applyBorder="1" applyAlignment="1">
      <alignment vertical="center" wrapText="1"/>
      <protection/>
    </xf>
    <xf numFmtId="0" fontId="0" fillId="0" borderId="53" xfId="50" applyFont="1" applyFill="1" applyBorder="1" applyAlignment="1">
      <alignment horizontal="center" vertical="center" wrapText="1"/>
      <protection/>
    </xf>
    <xf numFmtId="0" fontId="0" fillId="0" borderId="54" xfId="50" applyFont="1" applyFill="1" applyBorder="1" applyAlignment="1">
      <alignment horizontal="center" vertical="center" wrapText="1"/>
      <protection/>
    </xf>
    <xf numFmtId="0" fontId="0" fillId="0" borderId="12" xfId="50" applyFont="1" applyBorder="1" applyAlignment="1">
      <alignment horizontal="center" vertical="center" wrapText="1"/>
      <protection/>
    </xf>
    <xf numFmtId="4" fontId="0" fillId="0" borderId="12" xfId="50" applyNumberFormat="1" applyFont="1" applyFill="1" applyBorder="1" applyAlignment="1">
      <alignment horizontal="center" vertical="center" wrapText="1"/>
      <protection/>
    </xf>
    <xf numFmtId="4" fontId="0" fillId="0" borderId="39" xfId="50" applyNumberFormat="1" applyFont="1" applyFill="1" applyBorder="1" applyAlignment="1">
      <alignment horizontal="center" vertical="center" wrapText="1"/>
      <protection/>
    </xf>
    <xf numFmtId="4" fontId="0" fillId="0" borderId="12" xfId="50" applyNumberFormat="1" applyFont="1" applyFill="1" applyBorder="1" applyAlignment="1">
      <alignment vertical="center" wrapText="1"/>
      <protection/>
    </xf>
    <xf numFmtId="0" fontId="0" fillId="0" borderId="39" xfId="50" applyFont="1" applyFill="1" applyBorder="1" applyAlignment="1">
      <alignment vertical="center" wrapText="1"/>
      <protection/>
    </xf>
    <xf numFmtId="0" fontId="0" fillId="0" borderId="12" xfId="50" applyFont="1" applyFill="1" applyBorder="1" applyAlignment="1">
      <alignment vertical="center" wrapText="1"/>
      <protection/>
    </xf>
    <xf numFmtId="0" fontId="0" fillId="0" borderId="55" xfId="50" applyFont="1" applyFill="1" applyBorder="1" applyAlignment="1">
      <alignment vertical="center" wrapText="1"/>
      <protection/>
    </xf>
    <xf numFmtId="0" fontId="0" fillId="0" borderId="56" xfId="50" applyFont="1" applyFill="1" applyBorder="1" applyAlignment="1">
      <alignment vertical="center" wrapText="1"/>
      <protection/>
    </xf>
    <xf numFmtId="177" fontId="0" fillId="0" borderId="0" xfId="50" applyNumberFormat="1" applyAlignment="1">
      <alignment vertical="center" wrapText="1"/>
      <protection/>
    </xf>
    <xf numFmtId="178" fontId="0" fillId="0" borderId="0" xfId="50" applyNumberFormat="1" applyAlignment="1">
      <alignment vertical="center" wrapText="1"/>
      <protection/>
    </xf>
    <xf numFmtId="178" fontId="3" fillId="0" borderId="16" xfId="0" applyNumberFormat="1" applyFont="1" applyBorder="1" applyAlignment="1">
      <alignment horizontal="right" vertical="center" shrinkToFit="1"/>
    </xf>
    <xf numFmtId="0" fontId="0" fillId="0" borderId="0" xfId="50" applyFont="1" applyBorder="1" applyAlignment="1">
      <alignment horizontal="left" vertical="center"/>
      <protection/>
    </xf>
    <xf numFmtId="177" fontId="8" fillId="12" borderId="0" xfId="50" applyNumberFormat="1" applyFont="1" applyFill="1" applyAlignment="1">
      <alignment vertical="center" wrapText="1"/>
      <protection/>
    </xf>
    <xf numFmtId="177" fontId="0" fillId="0" borderId="28" xfId="50" applyNumberFormat="1" applyFont="1" applyFill="1" applyBorder="1" applyAlignment="1">
      <alignment horizontal="center" vertical="center" wrapText="1"/>
      <protection/>
    </xf>
    <xf numFmtId="177" fontId="0" fillId="0" borderId="11" xfId="50" applyNumberFormat="1" applyFont="1" applyBorder="1" applyAlignment="1">
      <alignment horizontal="center" vertical="center" wrapText="1"/>
      <protection/>
    </xf>
    <xf numFmtId="178" fontId="0" fillId="0" borderId="11" xfId="50" applyNumberFormat="1" applyBorder="1" applyAlignment="1">
      <alignment vertical="center" wrapText="1"/>
      <protection/>
    </xf>
    <xf numFmtId="178" fontId="8" fillId="12" borderId="0" xfId="50" applyNumberFormat="1" applyFont="1" applyFill="1" applyAlignment="1">
      <alignment vertical="center" wrapText="1"/>
      <protection/>
    </xf>
    <xf numFmtId="178" fontId="2" fillId="12" borderId="0" xfId="17" applyNumberFormat="1" applyFont="1" applyFill="1" applyAlignment="1">
      <alignment horizontal="right" vertical="center"/>
      <protection/>
    </xf>
    <xf numFmtId="178" fontId="8" fillId="12" borderId="10" xfId="50" applyNumberFormat="1" applyFont="1" applyFill="1" applyBorder="1" applyAlignment="1">
      <alignment vertical="center" wrapText="1"/>
      <protection/>
    </xf>
    <xf numFmtId="178" fontId="8" fillId="12" borderId="0" xfId="50" applyNumberFormat="1" applyFont="1" applyFill="1" applyBorder="1" applyAlignment="1">
      <alignment vertical="center" wrapText="1"/>
      <protection/>
    </xf>
    <xf numFmtId="178" fontId="0" fillId="0" borderId="37" xfId="50" applyNumberFormat="1" applyFont="1" applyFill="1" applyBorder="1" applyAlignment="1">
      <alignment horizontal="center" vertical="center" wrapText="1"/>
      <protection/>
    </xf>
    <xf numFmtId="178" fontId="0" fillId="0" borderId="28" xfId="50" applyNumberFormat="1" applyFont="1" applyFill="1" applyBorder="1" applyAlignment="1">
      <alignment horizontal="center" vertical="center" wrapText="1"/>
      <protection/>
    </xf>
    <xf numFmtId="178" fontId="0" fillId="0" borderId="38" xfId="50" applyNumberFormat="1" applyFont="1" applyFill="1" applyBorder="1" applyAlignment="1">
      <alignment horizontal="center" vertical="center" wrapText="1"/>
      <protection/>
    </xf>
    <xf numFmtId="178" fontId="0" fillId="0" borderId="11" xfId="50" applyNumberFormat="1" applyFont="1" applyBorder="1" applyAlignment="1">
      <alignment horizontal="center" vertical="center" wrapText="1"/>
      <protection/>
    </xf>
    <xf numFmtId="178" fontId="0" fillId="0" borderId="39" xfId="50" applyNumberFormat="1" applyFont="1" applyBorder="1" applyAlignment="1">
      <alignment horizontal="center" vertical="center" wrapText="1"/>
      <protection/>
    </xf>
    <xf numFmtId="178" fontId="3" fillId="0" borderId="11" xfId="0" applyNumberFormat="1" applyFont="1" applyBorder="1" applyAlignment="1">
      <alignment horizontal="right" vertical="center" shrinkToFit="1"/>
    </xf>
    <xf numFmtId="178" fontId="0" fillId="0" borderId="0" xfId="0" applyNumberFormat="1" applyFill="1" applyAlignment="1">
      <alignment horizontal="center"/>
    </xf>
    <xf numFmtId="178" fontId="0" fillId="0" borderId="0" xfId="0" applyNumberFormat="1" applyFill="1" applyAlignment="1">
      <alignment horizontal="left"/>
    </xf>
    <xf numFmtId="1" fontId="11" fillId="0" borderId="0" xfId="0" applyNumberFormat="1" applyFont="1" applyFill="1" applyAlignment="1">
      <alignment horizontal="left"/>
    </xf>
    <xf numFmtId="178" fontId="11" fillId="0" borderId="0" xfId="0" applyNumberFormat="1" applyFont="1" applyFill="1" applyAlignment="1">
      <alignment horizontal="center"/>
    </xf>
    <xf numFmtId="0" fontId="12" fillId="0" borderId="0" xfId="0" applyNumberFormat="1" applyFont="1" applyFill="1" applyAlignment="1">
      <alignment/>
    </xf>
    <xf numFmtId="0" fontId="12" fillId="12" borderId="0" xfId="0" applyNumberFormat="1" applyFont="1" applyFill="1" applyAlignment="1">
      <alignment/>
    </xf>
    <xf numFmtId="178" fontId="12" fillId="12" borderId="0" xfId="0" applyNumberFormat="1" applyFont="1" applyFill="1" applyAlignment="1">
      <alignment horizontal="center"/>
    </xf>
    <xf numFmtId="0" fontId="2" fillId="12" borderId="44" xfId="17" applyFont="1" applyFill="1" applyBorder="1" applyAlignment="1">
      <alignment horizontal="left" vertical="center"/>
      <protection/>
    </xf>
    <xf numFmtId="0" fontId="0" fillId="0" borderId="11" xfId="0" applyNumberFormat="1" applyFont="1" applyFill="1" applyBorder="1" applyAlignment="1">
      <alignment horizontal="centerContinuous" vertical="center"/>
    </xf>
    <xf numFmtId="1" fontId="0" fillId="0" borderId="11" xfId="0" applyNumberFormat="1" applyFont="1" applyFill="1" applyBorder="1" applyAlignment="1">
      <alignment horizontal="centerContinuous" vertical="center"/>
    </xf>
    <xf numFmtId="178" fontId="0" fillId="0" borderId="12" xfId="0" applyNumberFormat="1" applyFont="1" applyFill="1" applyBorder="1" applyAlignment="1">
      <alignment horizontal="center" vertical="center" wrapText="1"/>
    </xf>
    <xf numFmtId="0" fontId="0" fillId="12"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178" fontId="3" fillId="0" borderId="60" xfId="0" applyNumberFormat="1"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178" fontId="0" fillId="0" borderId="52" xfId="0" applyNumberFormat="1" applyFill="1" applyBorder="1" applyAlignment="1" applyProtection="1">
      <alignment horizontal="center" vertical="center" wrapText="1"/>
      <protection/>
    </xf>
    <xf numFmtId="178" fontId="0" fillId="0" borderId="52" xfId="0" applyNumberFormat="1" applyFont="1" applyFill="1" applyBorder="1" applyAlignment="1" applyProtection="1">
      <alignment horizontal="center" vertical="center" wrapText="1"/>
      <protection/>
    </xf>
    <xf numFmtId="0" fontId="3" fillId="0" borderId="0" xfId="0" applyFont="1" applyBorder="1" applyAlignment="1">
      <alignment horizontal="center" vertical="center" shrinkToFit="1"/>
    </xf>
    <xf numFmtId="178" fontId="0" fillId="0" borderId="0" xfId="0" applyNumberFormat="1" applyFont="1" applyFill="1" applyBorder="1" applyAlignment="1" applyProtection="1">
      <alignment horizontal="center" vertical="center" wrapText="1"/>
      <protection/>
    </xf>
    <xf numFmtId="1" fontId="0" fillId="0" borderId="0" xfId="0" applyNumberFormat="1" applyFont="1" applyFill="1" applyAlignment="1">
      <alignment horizontal="left"/>
    </xf>
    <xf numFmtId="1" fontId="0" fillId="0" borderId="0" xfId="0" applyNumberFormat="1" applyFill="1" applyAlignment="1">
      <alignment horizontal="left"/>
    </xf>
    <xf numFmtId="178" fontId="11" fillId="0" borderId="0" xfId="0" applyNumberFormat="1" applyFont="1" applyFill="1" applyAlignment="1">
      <alignment horizontal="left"/>
    </xf>
    <xf numFmtId="0" fontId="13" fillId="12" borderId="0" xfId="0" applyNumberFormat="1" applyFont="1" applyFill="1" applyAlignment="1">
      <alignment/>
    </xf>
    <xf numFmtId="178" fontId="12" fillId="12" borderId="0" xfId="0" applyNumberFormat="1" applyFont="1" applyFill="1" applyAlignment="1">
      <alignment horizontal="left"/>
    </xf>
    <xf numFmtId="178" fontId="2" fillId="12" borderId="0" xfId="17" applyNumberFormat="1" applyFont="1" applyFill="1" applyBorder="1" applyAlignment="1">
      <alignment horizontal="left" vertical="center"/>
      <protection/>
    </xf>
    <xf numFmtId="178" fontId="0" fillId="0" borderId="11" xfId="0" applyNumberFormat="1" applyFill="1" applyBorder="1" applyAlignment="1" applyProtection="1">
      <alignment horizontal="left" vertical="center"/>
      <protection/>
    </xf>
    <xf numFmtId="178" fontId="0" fillId="0" borderId="11" xfId="0" applyNumberFormat="1" applyFill="1" applyBorder="1" applyAlignment="1">
      <alignment horizontal="left"/>
    </xf>
    <xf numFmtId="178" fontId="0" fillId="0" borderId="11" xfId="0" applyNumberFormat="1" applyFont="1" applyFill="1" applyBorder="1" applyAlignment="1" applyProtection="1">
      <alignment horizontal="left" vertical="center"/>
      <protection/>
    </xf>
    <xf numFmtId="0" fontId="13" fillId="0" borderId="0" xfId="0" applyNumberFormat="1" applyFont="1" applyFill="1" applyAlignment="1">
      <alignment/>
    </xf>
    <xf numFmtId="0" fontId="13" fillId="12" borderId="0" xfId="0" applyNumberFormat="1" applyFont="1" applyFill="1" applyBorder="1" applyAlignment="1">
      <alignment/>
    </xf>
    <xf numFmtId="178" fontId="0" fillId="0" borderId="0" xfId="0" applyNumberFormat="1" applyFont="1" applyFill="1" applyBorder="1" applyAlignment="1" applyProtection="1">
      <alignment horizontal="left" vertical="center" wrapText="1"/>
      <protection/>
    </xf>
    <xf numFmtId="0" fontId="8" fillId="0" borderId="0" xfId="50" applyFont="1" applyFill="1" applyAlignment="1">
      <alignment vertical="center" wrapText="1"/>
      <protection/>
    </xf>
    <xf numFmtId="0" fontId="0" fillId="0" borderId="0" xfId="50" applyFont="1" applyFill="1" applyAlignment="1">
      <alignment horizontal="center" vertical="center" wrapText="1"/>
      <protection/>
    </xf>
    <xf numFmtId="0" fontId="0" fillId="0" borderId="0" xfId="50" applyFont="1" applyFill="1" applyAlignment="1">
      <alignment vertical="center" wrapText="1"/>
      <protection/>
    </xf>
    <xf numFmtId="0" fontId="0" fillId="0" borderId="0" xfId="50" applyFill="1" applyAlignment="1">
      <alignment vertical="center" wrapText="1"/>
      <protection/>
    </xf>
    <xf numFmtId="177" fontId="0" fillId="0" borderId="0" xfId="50" applyNumberFormat="1" applyFill="1" applyAlignment="1">
      <alignment vertical="center" wrapText="1"/>
      <protection/>
    </xf>
    <xf numFmtId="0" fontId="14" fillId="0" borderId="0" xfId="0" applyFont="1" applyFill="1" applyAlignment="1">
      <alignment horizontal="center"/>
    </xf>
    <xf numFmtId="177" fontId="14" fillId="0" borderId="0" xfId="0" applyNumberFormat="1" applyFont="1" applyFill="1" applyAlignment="1">
      <alignment horizontal="center"/>
    </xf>
    <xf numFmtId="177" fontId="0" fillId="0" borderId="0" xfId="0" applyNumberFormat="1" applyFill="1" applyAlignment="1">
      <alignment/>
    </xf>
    <xf numFmtId="0" fontId="2" fillId="0" borderId="0" xfId="0" applyFont="1" applyFill="1" applyAlignment="1">
      <alignment horizontal="left"/>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177" fontId="3" fillId="0" borderId="14" xfId="0" applyNumberFormat="1"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177" fontId="3" fillId="0" borderId="16" xfId="0" applyNumberFormat="1"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177" fontId="3" fillId="0" borderId="16" xfId="0" applyNumberFormat="1" applyFont="1" applyFill="1" applyBorder="1" applyAlignment="1">
      <alignment horizontal="right"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30" xfId="50" applyFont="1" applyFill="1" applyBorder="1" applyAlignment="1">
      <alignment horizontal="left" vertical="center" wrapText="1"/>
      <protection/>
    </xf>
    <xf numFmtId="0" fontId="0" fillId="0" borderId="30" xfId="50" applyFont="1" applyFill="1" applyBorder="1" applyAlignment="1">
      <alignment horizontal="left" vertical="center"/>
      <protection/>
    </xf>
    <xf numFmtId="177" fontId="0" fillId="0" borderId="0" xfId="50" applyNumberFormat="1" applyFont="1" applyFill="1" applyBorder="1" applyAlignment="1">
      <alignment horizontal="left" vertical="center"/>
      <protection/>
    </xf>
    <xf numFmtId="0" fontId="0" fillId="0" borderId="0" xfId="50" applyFont="1" applyFill="1" applyBorder="1" applyAlignment="1">
      <alignment horizontal="left" vertical="center"/>
      <protection/>
    </xf>
    <xf numFmtId="0" fontId="0" fillId="0" borderId="0" xfId="50" applyFont="1" applyFill="1" applyAlignment="1">
      <alignment horizontal="left" vertical="center"/>
      <protection/>
    </xf>
    <xf numFmtId="177" fontId="2" fillId="0" borderId="16" xfId="0" applyNumberFormat="1" applyFont="1" applyFill="1" applyBorder="1" applyAlignment="1">
      <alignment horizontal="center" vertical="center" wrapText="1" shrinkToFit="1"/>
    </xf>
    <xf numFmtId="177" fontId="3" fillId="0" borderId="16" xfId="0" applyNumberFormat="1" applyFont="1" applyFill="1" applyBorder="1" applyAlignment="1">
      <alignment horizontal="center" vertical="center" shrinkToFit="1"/>
    </xf>
    <xf numFmtId="0" fontId="2" fillId="0" borderId="0" xfId="17" applyFont="1" applyFill="1" applyAlignment="1">
      <alignment horizontal="right" vertical="center"/>
      <protection/>
    </xf>
    <xf numFmtId="0" fontId="2" fillId="0" borderId="0" xfId="0" applyFont="1" applyFill="1" applyAlignment="1">
      <alignment horizontal="right"/>
    </xf>
    <xf numFmtId="4" fontId="3" fillId="0" borderId="16" xfId="0" applyNumberFormat="1" applyFont="1" applyFill="1" applyBorder="1" applyAlignment="1">
      <alignment horizontal="right" vertical="center" shrinkToFit="1"/>
    </xf>
    <xf numFmtId="0" fontId="3" fillId="0" borderId="16" xfId="0" applyFont="1" applyFill="1" applyBorder="1" applyAlignment="1">
      <alignment horizontal="right" vertical="center" shrinkToFit="1"/>
    </xf>
    <xf numFmtId="1" fontId="0" fillId="0" borderId="0" xfId="0" applyNumberFormat="1" applyFill="1" applyAlignment="1">
      <alignment horizontal="center" vertical="center"/>
    </xf>
    <xf numFmtId="1" fontId="0" fillId="0" borderId="0" xfId="0" applyNumberFormat="1" applyFill="1" applyAlignment="1">
      <alignment horizontal="center" wrapText="1"/>
    </xf>
    <xf numFmtId="1" fontId="15" fillId="0" borderId="0" xfId="0" applyNumberFormat="1" applyFont="1" applyFill="1" applyAlignment="1">
      <alignment horizontal="left"/>
    </xf>
    <xf numFmtId="0" fontId="16" fillId="12" borderId="0" xfId="50" applyFont="1" applyFill="1" applyAlignment="1">
      <alignment horizontal="center" vertical="center" wrapText="1"/>
      <protection/>
    </xf>
    <xf numFmtId="0" fontId="2" fillId="12" borderId="44" xfId="17" applyFont="1" applyFill="1" applyBorder="1" applyAlignment="1">
      <alignment horizontal="center" vertical="center" wrapText="1"/>
      <protection/>
    </xf>
    <xf numFmtId="1" fontId="0" fillId="0" borderId="12" xfId="0" applyNumberFormat="1" applyFill="1" applyBorder="1" applyAlignment="1">
      <alignment horizontal="center" vertical="center" wrapText="1"/>
    </xf>
    <xf numFmtId="1" fontId="0" fillId="0" borderId="26" xfId="0" applyNumberFormat="1" applyFill="1" applyBorder="1" applyAlignment="1">
      <alignment horizontal="center" vertical="center" wrapText="1"/>
    </xf>
    <xf numFmtId="1" fontId="0" fillId="0" borderId="33" xfId="0" applyNumberFormat="1" applyFill="1" applyBorder="1" applyAlignment="1">
      <alignment horizontal="center" vertical="center" wrapText="1"/>
    </xf>
    <xf numFmtId="1" fontId="0" fillId="0" borderId="65" xfId="0" applyNumberFormat="1" applyFill="1" applyBorder="1" applyAlignment="1">
      <alignment horizontal="center" vertical="center" wrapText="1"/>
    </xf>
    <xf numFmtId="1" fontId="0" fillId="0" borderId="66" xfId="0" applyNumberFormat="1" applyFill="1" applyBorder="1" applyAlignment="1">
      <alignment horizontal="center" vertical="center" wrapText="1"/>
    </xf>
    <xf numFmtId="1" fontId="0" fillId="0" borderId="34" xfId="0" applyNumberFormat="1" applyFill="1" applyBorder="1" applyAlignment="1">
      <alignment horizontal="center" vertical="center" wrapText="1"/>
    </xf>
    <xf numFmtId="1" fontId="0" fillId="0" borderId="25" xfId="0" applyNumberFormat="1" applyFill="1" applyBorder="1" applyAlignment="1">
      <alignment horizontal="center" vertical="center" wrapText="1"/>
    </xf>
    <xf numFmtId="1" fontId="0" fillId="0" borderId="50"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67" xfId="0" applyNumberFormat="1" applyFill="1" applyBorder="1" applyAlignment="1">
      <alignment horizontal="center" vertical="center" wrapText="1"/>
    </xf>
    <xf numFmtId="1" fontId="0" fillId="0" borderId="51" xfId="0" applyNumberFormat="1" applyFill="1" applyBorder="1" applyAlignment="1">
      <alignment horizontal="center" vertical="center" wrapText="1"/>
    </xf>
    <xf numFmtId="1" fontId="0" fillId="0" borderId="52" xfId="0" applyNumberFormat="1" applyFill="1" applyBorder="1" applyAlignment="1">
      <alignment horizontal="center" vertical="center" wrapText="1"/>
    </xf>
    <xf numFmtId="1" fontId="0" fillId="0" borderId="44" xfId="0" applyNumberFormat="1" applyFill="1" applyBorder="1" applyAlignment="1">
      <alignment horizontal="center" vertical="center" wrapText="1"/>
    </xf>
    <xf numFmtId="1" fontId="0" fillId="0" borderId="35" xfId="0" applyNumberFormat="1" applyFill="1" applyBorder="1" applyAlignment="1">
      <alignment horizontal="center" vertical="center" wrapText="1"/>
    </xf>
    <xf numFmtId="1" fontId="0" fillId="0" borderId="28"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177" fontId="0" fillId="12" borderId="68" xfId="0" applyNumberFormat="1" applyFill="1" applyBorder="1" applyAlignment="1">
      <alignment horizontal="center" vertical="center"/>
    </xf>
    <xf numFmtId="177" fontId="0" fillId="12" borderId="69" xfId="0" applyNumberFormat="1" applyFill="1" applyBorder="1" applyAlignment="1">
      <alignment horizontal="center" vertical="center"/>
    </xf>
    <xf numFmtId="177" fontId="0" fillId="12" borderId="11" xfId="0" applyNumberFormat="1" applyFont="1" applyFill="1" applyBorder="1" applyAlignment="1">
      <alignment horizontal="center" vertical="center" wrapText="1"/>
    </xf>
    <xf numFmtId="49" fontId="0" fillId="12" borderId="68" xfId="0" applyNumberFormat="1" applyFill="1" applyBorder="1" applyAlignment="1">
      <alignment horizontal="center" vertical="center"/>
    </xf>
    <xf numFmtId="49" fontId="0" fillId="12" borderId="69" xfId="0" applyNumberFormat="1" applyFill="1" applyBorder="1" applyAlignment="1">
      <alignment horizontal="center" vertical="center"/>
    </xf>
    <xf numFmtId="0" fontId="0" fillId="0" borderId="0" xfId="50" applyFont="1" applyBorder="1" applyAlignment="1">
      <alignment horizontal="left" vertical="center" wrapText="1"/>
      <protection/>
    </xf>
    <xf numFmtId="0" fontId="0" fillId="0" borderId="0" xfId="50" applyFont="1" applyBorder="1" applyAlignment="1">
      <alignment horizontal="center" vertical="center" wrapText="1"/>
      <protection/>
    </xf>
    <xf numFmtId="177" fontId="15" fillId="0" borderId="0" xfId="0" applyNumberFormat="1" applyFont="1" applyFill="1" applyAlignment="1">
      <alignment horizontal="left"/>
    </xf>
    <xf numFmtId="177" fontId="16" fillId="12" borderId="0" xfId="50" applyNumberFormat="1" applyFont="1" applyFill="1" applyAlignment="1">
      <alignment horizontal="center" vertical="center" wrapText="1"/>
      <protection/>
    </xf>
    <xf numFmtId="177" fontId="7" fillId="12" borderId="0" xfId="50" applyNumberFormat="1" applyFont="1" applyFill="1" applyAlignment="1">
      <alignment horizontal="center" vertical="center" wrapText="1"/>
      <protection/>
    </xf>
    <xf numFmtId="177" fontId="2" fillId="12" borderId="44" xfId="17" applyNumberFormat="1" applyFont="1" applyFill="1" applyBorder="1" applyAlignment="1">
      <alignment horizontal="left" vertical="center"/>
      <protection/>
    </xf>
    <xf numFmtId="177" fontId="0" fillId="0" borderId="25" xfId="0" applyNumberFormat="1" applyFill="1" applyBorder="1" applyAlignment="1">
      <alignment horizontal="center" vertical="center" wrapText="1"/>
    </xf>
    <xf numFmtId="177" fontId="0" fillId="0" borderId="12" xfId="0" applyNumberFormat="1" applyFill="1" applyBorder="1" applyAlignment="1">
      <alignment horizontal="center" vertical="center" wrapText="1"/>
    </xf>
    <xf numFmtId="177" fontId="0" fillId="0" borderId="26" xfId="0" applyNumberFormat="1" applyFill="1" applyBorder="1" applyAlignment="1">
      <alignment horizontal="center" vertical="center" wrapText="1"/>
    </xf>
    <xf numFmtId="177" fontId="0" fillId="0" borderId="51" xfId="0" applyNumberFormat="1" applyFill="1" applyBorder="1" applyAlignment="1">
      <alignment horizontal="center" vertical="center" wrapText="1"/>
    </xf>
    <xf numFmtId="177" fontId="0" fillId="0" borderId="28"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0" borderId="11" xfId="0" applyNumberFormat="1" applyFill="1" applyBorder="1" applyAlignment="1">
      <alignment horizontal="center" vertical="center"/>
    </xf>
    <xf numFmtId="177" fontId="0" fillId="0" borderId="11" xfId="0" applyNumberFormat="1" applyFill="1" applyBorder="1" applyAlignment="1">
      <alignment/>
    </xf>
    <xf numFmtId="177" fontId="3" fillId="0" borderId="16" xfId="0" applyNumberFormat="1" applyFont="1" applyBorder="1" applyAlignment="1">
      <alignment horizontal="right" vertical="center" shrinkToFit="1"/>
    </xf>
    <xf numFmtId="177" fontId="3" fillId="0" borderId="70" xfId="0" applyNumberFormat="1" applyFont="1" applyBorder="1" applyAlignment="1">
      <alignment horizontal="right" vertical="center" shrinkToFit="1"/>
    </xf>
    <xf numFmtId="177" fontId="0" fillId="0" borderId="0" xfId="50" applyNumberFormat="1" applyFont="1" applyBorder="1" applyAlignment="1">
      <alignment horizontal="left" vertical="center" wrapText="1"/>
      <protection/>
    </xf>
    <xf numFmtId="177" fontId="12" fillId="12" borderId="0" xfId="0" applyNumberFormat="1" applyFont="1" applyFill="1" applyAlignment="1">
      <alignment/>
    </xf>
    <xf numFmtId="177" fontId="13" fillId="12" borderId="0" xfId="0" applyNumberFormat="1" applyFont="1" applyFill="1" applyAlignment="1">
      <alignment/>
    </xf>
    <xf numFmtId="177" fontId="0" fillId="0" borderId="33" xfId="0" applyNumberFormat="1" applyFill="1" applyBorder="1" applyAlignment="1">
      <alignment horizontal="center" vertical="center" wrapText="1"/>
    </xf>
    <xf numFmtId="0" fontId="0" fillId="0" borderId="11" xfId="0" applyBorder="1" applyAlignment="1">
      <alignment/>
    </xf>
    <xf numFmtId="177" fontId="2" fillId="12" borderId="0" xfId="17" applyNumberFormat="1" applyFont="1" applyFill="1" applyAlignment="1">
      <alignment horizontal="right" vertical="center"/>
      <protection/>
    </xf>
    <xf numFmtId="177" fontId="8" fillId="0" borderId="0" xfId="0" applyNumberFormat="1" applyFont="1" applyFill="1" applyAlignment="1">
      <alignment horizontal="right"/>
    </xf>
    <xf numFmtId="177" fontId="3" fillId="0" borderId="20" xfId="0" applyNumberFormat="1" applyFont="1" applyBorder="1" applyAlignment="1">
      <alignment horizontal="right" vertical="center" shrinkToFit="1"/>
    </xf>
    <xf numFmtId="0" fontId="0" fillId="12" borderId="0" xfId="0" applyFill="1" applyAlignment="1">
      <alignment horizontal="center"/>
    </xf>
    <xf numFmtId="0" fontId="17" fillId="12" borderId="0" xfId="0" applyFont="1" applyFill="1" applyAlignment="1">
      <alignment horizontal="center"/>
    </xf>
    <xf numFmtId="0" fontId="2" fillId="12" borderId="0" xfId="0" applyFont="1" applyFill="1" applyAlignment="1">
      <alignment/>
    </xf>
    <xf numFmtId="0" fontId="3" fillId="18" borderId="13" xfId="0" applyFont="1" applyFill="1" applyBorder="1" applyAlignment="1">
      <alignment horizontal="center" vertical="center" wrapText="1" shrinkToFit="1"/>
    </xf>
    <xf numFmtId="0" fontId="3" fillId="18" borderId="14" xfId="0" applyFont="1" applyFill="1" applyBorder="1" applyAlignment="1">
      <alignment horizontal="center" vertical="center" wrapText="1" shrinkToFit="1"/>
    </xf>
    <xf numFmtId="0" fontId="3" fillId="18" borderId="15" xfId="0" applyFont="1" applyFill="1" applyBorder="1" applyAlignment="1">
      <alignment horizontal="center" vertical="center" wrapText="1" shrinkToFit="1"/>
    </xf>
    <xf numFmtId="0" fontId="3" fillId="12" borderId="61" xfId="0" applyFont="1" applyFill="1" applyBorder="1" applyAlignment="1">
      <alignment horizontal="center" vertical="center" shrinkToFit="1"/>
    </xf>
    <xf numFmtId="0" fontId="3" fillId="12" borderId="62" xfId="0" applyFont="1" applyFill="1" applyBorder="1" applyAlignment="1">
      <alignment horizontal="center" vertical="center" shrinkToFit="1"/>
    </xf>
    <xf numFmtId="0" fontId="3" fillId="12" borderId="63" xfId="0" applyFont="1" applyFill="1" applyBorder="1" applyAlignment="1">
      <alignment horizontal="center" vertical="center" shrinkToFit="1"/>
    </xf>
    <xf numFmtId="0" fontId="3" fillId="12" borderId="16" xfId="0" applyFont="1" applyFill="1" applyBorder="1" applyAlignment="1">
      <alignment horizontal="left" vertical="center" shrinkToFit="1"/>
    </xf>
    <xf numFmtId="0" fontId="3" fillId="12" borderId="71" xfId="0" applyFont="1" applyFill="1" applyBorder="1" applyAlignment="1">
      <alignment horizontal="left" vertical="center" shrinkToFit="1"/>
    </xf>
    <xf numFmtId="0" fontId="3" fillId="12" borderId="0" xfId="0" applyFont="1" applyFill="1" applyAlignment="1">
      <alignment horizontal="left" vertical="center" shrinkToFit="1"/>
    </xf>
    <xf numFmtId="0" fontId="2" fillId="12" borderId="0" xfId="0" applyFont="1" applyFill="1" applyAlignment="1">
      <alignment horizontal="center"/>
    </xf>
    <xf numFmtId="0" fontId="3" fillId="18" borderId="72" xfId="0" applyFont="1" applyFill="1" applyBorder="1" applyAlignment="1">
      <alignment horizontal="center" vertical="center" wrapText="1" shrinkToFit="1"/>
    </xf>
    <xf numFmtId="0" fontId="3" fillId="18" borderId="73" xfId="0" applyFont="1" applyFill="1" applyBorder="1" applyAlignment="1">
      <alignment horizontal="center" vertical="center" wrapText="1" shrinkToFit="1"/>
    </xf>
    <xf numFmtId="0" fontId="3" fillId="18" borderId="63" xfId="0" applyFont="1" applyFill="1" applyBorder="1" applyAlignment="1">
      <alignment horizontal="center" vertical="center" wrapText="1" shrinkToFit="1"/>
    </xf>
    <xf numFmtId="4" fontId="3" fillId="12" borderId="72" xfId="0" applyNumberFormat="1" applyFont="1" applyFill="1" applyBorder="1" applyAlignment="1">
      <alignment horizontal="center" vertical="center" shrinkToFit="1"/>
    </xf>
    <xf numFmtId="4" fontId="3" fillId="12" borderId="0" xfId="0" applyNumberFormat="1" applyFont="1" applyFill="1" applyBorder="1" applyAlignment="1">
      <alignment horizontal="right" vertical="center" shrinkToFit="1"/>
    </xf>
    <xf numFmtId="0" fontId="10" fillId="0" borderId="0" xfId="17" applyFont="1" applyAlignment="1">
      <alignment horizontal="right" vertical="center"/>
      <protection/>
    </xf>
    <xf numFmtId="0" fontId="8" fillId="0" borderId="0" xfId="17" applyFont="1" applyAlignment="1">
      <alignment horizontal="right" vertical="center"/>
      <protection/>
    </xf>
    <xf numFmtId="0" fontId="0" fillId="0" borderId="0" xfId="17" applyAlignment="1">
      <alignment horizontal="right" vertical="center"/>
      <protection/>
    </xf>
    <xf numFmtId="177" fontId="0" fillId="0" borderId="0" xfId="17" applyNumberFormat="1" applyAlignment="1">
      <alignment horizontal="right" vertical="center"/>
      <protection/>
    </xf>
    <xf numFmtId="0" fontId="0" fillId="0" borderId="0" xfId="17" applyBorder="1" applyAlignment="1">
      <alignment horizontal="right" vertical="center"/>
      <protection/>
    </xf>
    <xf numFmtId="0" fontId="18" fillId="0" borderId="0" xfId="17" applyFont="1" applyAlignment="1">
      <alignment horizontal="left" vertical="center"/>
      <protection/>
    </xf>
    <xf numFmtId="0" fontId="19" fillId="0" borderId="0" xfId="17" applyFont="1" applyFill="1" applyAlignment="1">
      <alignment horizontal="center" vertical="center"/>
      <protection/>
    </xf>
    <xf numFmtId="177" fontId="19" fillId="0" borderId="0" xfId="17" applyNumberFormat="1" applyFont="1" applyFill="1" applyAlignment="1">
      <alignment horizontal="center" vertical="center"/>
      <protection/>
    </xf>
    <xf numFmtId="0" fontId="0" fillId="12" borderId="0" xfId="17" applyFill="1" applyAlignment="1">
      <alignment horizontal="right" vertical="center"/>
      <protection/>
    </xf>
    <xf numFmtId="177" fontId="0" fillId="12" borderId="0" xfId="17" applyNumberFormat="1" applyFill="1" applyAlignment="1">
      <alignment horizontal="right" vertical="center"/>
      <protection/>
    </xf>
    <xf numFmtId="177" fontId="2" fillId="12" borderId="10" xfId="17" applyNumberFormat="1" applyFont="1" applyFill="1" applyBorder="1" applyAlignment="1">
      <alignment horizontal="left" vertical="center"/>
      <protection/>
    </xf>
    <xf numFmtId="177" fontId="0" fillId="12" borderId="40" xfId="17" applyNumberFormat="1" applyFont="1" applyFill="1" applyBorder="1" applyAlignment="1">
      <alignment horizontal="center" vertical="center"/>
      <protection/>
    </xf>
    <xf numFmtId="177" fontId="0" fillId="12" borderId="41" xfId="17" applyNumberFormat="1" applyFont="1" applyFill="1" applyBorder="1" applyAlignment="1">
      <alignment horizontal="center" vertical="center"/>
      <protection/>
    </xf>
    <xf numFmtId="177" fontId="0" fillId="12" borderId="11" xfId="17" applyNumberFormat="1" applyFont="1" applyFill="1" applyBorder="1" applyAlignment="1">
      <alignment horizontal="center" vertical="center"/>
      <protection/>
    </xf>
    <xf numFmtId="177" fontId="0" fillId="0" borderId="11" xfId="17" applyNumberFormat="1" applyFont="1" applyFill="1" applyBorder="1" applyAlignment="1">
      <alignment horizontal="left" vertical="center"/>
      <protection/>
    </xf>
    <xf numFmtId="177" fontId="3" fillId="0" borderId="11" xfId="0" applyNumberFormat="1" applyFont="1" applyBorder="1" applyAlignment="1">
      <alignment horizontal="right" vertical="center" shrinkToFit="1"/>
    </xf>
    <xf numFmtId="177" fontId="0" fillId="12" borderId="11" xfId="17" applyNumberFormat="1" applyFont="1" applyFill="1" applyBorder="1" applyAlignment="1">
      <alignment horizontal="left" vertical="center"/>
      <protection/>
    </xf>
    <xf numFmtId="177" fontId="0" fillId="0" borderId="11" xfId="17" applyNumberFormat="1" applyFont="1" applyFill="1" applyBorder="1" applyAlignment="1">
      <alignment horizontal="right" vertical="center"/>
      <protection/>
    </xf>
    <xf numFmtId="177" fontId="1" fillId="12" borderId="11" xfId="17" applyNumberFormat="1" applyFont="1" applyFill="1" applyBorder="1" applyAlignment="1">
      <alignment horizontal="left" vertical="center"/>
      <protection/>
    </xf>
    <xf numFmtId="177" fontId="1" fillId="12" borderId="11" xfId="17" applyNumberFormat="1" applyFont="1" applyFill="1" applyBorder="1" applyAlignment="1">
      <alignment horizontal="center" vertical="center"/>
      <protection/>
    </xf>
    <xf numFmtId="177" fontId="1" fillId="0" borderId="11" xfId="17" applyNumberFormat="1" applyFont="1" applyFill="1" applyBorder="1" applyAlignment="1">
      <alignment horizontal="right" vertical="center"/>
      <protection/>
    </xf>
    <xf numFmtId="177" fontId="20" fillId="0" borderId="11" xfId="17" applyNumberFormat="1" applyFont="1" applyFill="1" applyBorder="1" applyAlignment="1">
      <alignment horizontal="center" vertical="center"/>
      <protection/>
    </xf>
    <xf numFmtId="177" fontId="1" fillId="0" borderId="11" xfId="17" applyNumberFormat="1" applyFont="1" applyFill="1" applyBorder="1" applyAlignment="1">
      <alignment horizontal="center" vertical="center"/>
      <protection/>
    </xf>
    <xf numFmtId="177" fontId="1" fillId="0" borderId="11" xfId="17" applyNumberFormat="1" applyFont="1" applyFill="1" applyBorder="1" applyAlignment="1">
      <alignment horizontal="left" vertical="center"/>
      <protection/>
    </xf>
    <xf numFmtId="177" fontId="20" fillId="12" borderId="11" xfId="17" applyNumberFormat="1" applyFont="1" applyFill="1" applyBorder="1" applyAlignment="1">
      <alignment horizontal="center" vertical="center"/>
      <protection/>
    </xf>
    <xf numFmtId="0" fontId="8" fillId="0" borderId="0" xfId="17" applyFont="1" applyBorder="1" applyAlignment="1">
      <alignment horizontal="left" vertical="center" wrapText="1"/>
      <protection/>
    </xf>
    <xf numFmtId="0" fontId="8" fillId="0" borderId="0" xfId="17" applyFont="1" applyBorder="1" applyAlignment="1">
      <alignment horizontal="left" vertical="center"/>
      <protection/>
    </xf>
    <xf numFmtId="177" fontId="8" fillId="0" borderId="0" xfId="17" applyNumberFormat="1" applyFont="1" applyBorder="1" applyAlignment="1">
      <alignment horizontal="left" vertical="center"/>
      <protection/>
    </xf>
    <xf numFmtId="177" fontId="0" fillId="12" borderId="32" xfId="17" applyNumberFormat="1" applyFont="1" applyFill="1" applyBorder="1" applyAlignment="1">
      <alignment horizontal="center" vertical="center"/>
      <protection/>
    </xf>
    <xf numFmtId="177" fontId="0" fillId="12" borderId="74" xfId="17" applyNumberFormat="1" applyFont="1" applyFill="1" applyBorder="1" applyAlignment="1">
      <alignment horizontal="center" vertical="center"/>
      <protection/>
    </xf>
    <xf numFmtId="177" fontId="0" fillId="12" borderId="11" xfId="17" applyNumberFormat="1" applyFont="1" applyFill="1" applyBorder="1" applyAlignment="1">
      <alignment horizontal="center" vertical="center" wrapText="1"/>
      <protection/>
    </xf>
    <xf numFmtId="49" fontId="0" fillId="12" borderId="11" xfId="17" applyNumberFormat="1" applyFont="1" applyFill="1" applyBorder="1" applyAlignment="1">
      <alignment horizontal="center" vertical="center" wrapText="1"/>
      <protection/>
    </xf>
    <xf numFmtId="49" fontId="0" fillId="12" borderId="11" xfId="17" applyNumberFormat="1" applyFont="1" applyFill="1" applyBorder="1" applyAlignment="1">
      <alignment horizontal="center" vertical="center"/>
      <protection/>
    </xf>
    <xf numFmtId="0" fontId="0" fillId="12" borderId="11" xfId="17" applyNumberFormat="1" applyFont="1" applyFill="1" applyBorder="1" applyAlignment="1">
      <alignment horizontal="center" vertical="center"/>
      <protection/>
    </xf>
    <xf numFmtId="0" fontId="1" fillId="12" borderId="11" xfId="17" applyNumberFormat="1" applyFont="1" applyFill="1" applyBorder="1" applyAlignment="1">
      <alignment horizontal="center" vertical="center"/>
      <protection/>
    </xf>
    <xf numFmtId="177" fontId="1" fillId="0" borderId="11" xfId="17" applyNumberFormat="1" applyFont="1" applyFill="1" applyBorder="1" applyAlignment="1">
      <alignment vertical="center"/>
      <protection/>
    </xf>
    <xf numFmtId="0" fontId="10" fillId="0" borderId="0" xfId="17" applyFont="1" applyBorder="1" applyAlignment="1">
      <alignment horizontal="right" vertical="center"/>
      <protection/>
    </xf>
    <xf numFmtId="0" fontId="8" fillId="0" borderId="0" xfId="17" applyFont="1" applyBorder="1" applyAlignment="1">
      <alignment horizontal="right" vertical="center"/>
      <protection/>
    </xf>
    <xf numFmtId="0" fontId="10"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9" fillId="0" borderId="0" xfId="0" applyFont="1" applyFill="1" applyAlignment="1">
      <alignment horizontal="center" vertical="center"/>
    </xf>
    <xf numFmtId="0" fontId="0" fillId="12" borderId="0" xfId="0" applyFill="1" applyAlignment="1">
      <alignment horizontal="right" vertical="center"/>
    </xf>
    <xf numFmtId="177" fontId="0" fillId="12" borderId="22" xfId="0" applyNumberFormat="1" applyFill="1" applyBorder="1" applyAlignment="1">
      <alignment horizontal="center" vertical="center" wrapText="1"/>
    </xf>
    <xf numFmtId="177" fontId="0" fillId="12" borderId="23" xfId="0" applyNumberFormat="1" applyFill="1" applyBorder="1" applyAlignment="1">
      <alignment horizontal="center" vertical="center" wrapText="1"/>
    </xf>
    <xf numFmtId="177" fontId="0" fillId="12" borderId="75" xfId="0" applyNumberFormat="1" applyFont="1" applyFill="1" applyBorder="1" applyAlignment="1">
      <alignment horizontal="center" vertical="center" wrapText="1"/>
    </xf>
    <xf numFmtId="177" fontId="0" fillId="12" borderId="66" xfId="0" applyNumberFormat="1" applyFont="1" applyFill="1" applyBorder="1" applyAlignment="1">
      <alignment horizontal="center" vertical="center" wrapText="1"/>
    </xf>
    <xf numFmtId="177" fontId="0" fillId="12" borderId="66" xfId="0" applyNumberFormat="1" applyFill="1" applyBorder="1" applyAlignment="1">
      <alignment horizontal="center" vertical="center" wrapText="1"/>
    </xf>
    <xf numFmtId="177" fontId="0" fillId="12" borderId="25" xfId="0" applyNumberFormat="1" applyFill="1" applyBorder="1" applyAlignment="1">
      <alignment horizontal="center" vertical="center" wrapText="1"/>
    </xf>
    <xf numFmtId="177" fontId="0" fillId="12" borderId="43" xfId="0" applyNumberFormat="1" applyFill="1" applyBorder="1" applyAlignment="1">
      <alignment horizontal="center" vertical="center" wrapText="1"/>
    </xf>
    <xf numFmtId="177" fontId="0" fillId="12" borderId="44" xfId="0" applyNumberFormat="1" applyFill="1" applyBorder="1" applyAlignment="1">
      <alignment horizontal="center" vertical="center" wrapText="1"/>
    </xf>
    <xf numFmtId="177" fontId="0" fillId="12" borderId="28" xfId="0" applyNumberFormat="1" applyFill="1" applyBorder="1" applyAlignment="1">
      <alignment horizontal="center" vertical="center" wrapText="1"/>
    </xf>
    <xf numFmtId="49" fontId="0" fillId="12" borderId="42" xfId="0" applyNumberFormat="1" applyFill="1" applyBorder="1" applyAlignment="1">
      <alignment horizontal="center" vertical="center"/>
    </xf>
    <xf numFmtId="49" fontId="0" fillId="12" borderId="26" xfId="0" applyNumberFormat="1" applyFill="1" applyBorder="1" applyAlignment="1">
      <alignment horizontal="center" vertical="center"/>
    </xf>
    <xf numFmtId="49" fontId="0" fillId="12" borderId="33" xfId="0" applyNumberFormat="1" applyFill="1" applyBorder="1" applyAlignment="1">
      <alignment horizontal="center" vertical="center"/>
    </xf>
    <xf numFmtId="177" fontId="0" fillId="12" borderId="43" xfId="0" applyNumberFormat="1" applyFill="1" applyBorder="1" applyAlignment="1">
      <alignment horizontal="center" vertical="center"/>
    </xf>
    <xf numFmtId="177" fontId="0" fillId="12" borderId="44" xfId="0" applyNumberFormat="1" applyFill="1" applyBorder="1" applyAlignment="1">
      <alignment horizontal="center" vertical="center"/>
    </xf>
    <xf numFmtId="177" fontId="0" fillId="12" borderId="35" xfId="0" applyNumberFormat="1" applyFill="1" applyBorder="1" applyAlignment="1">
      <alignment horizontal="center" vertical="center"/>
    </xf>
    <xf numFmtId="177" fontId="0" fillId="12" borderId="11" xfId="0" applyNumberFormat="1" applyFont="1" applyFill="1" applyBorder="1" applyAlignment="1">
      <alignment horizontal="center" vertical="center"/>
    </xf>
    <xf numFmtId="0" fontId="0"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2" fillId="12" borderId="0" xfId="0" applyFont="1" applyFill="1" applyAlignment="1">
      <alignment horizontal="center" vertical="center"/>
    </xf>
    <xf numFmtId="177" fontId="0" fillId="12" borderId="49" xfId="0" applyNumberFormat="1" applyFill="1" applyBorder="1" applyAlignment="1">
      <alignment horizontal="center" vertical="center" wrapText="1"/>
    </xf>
    <xf numFmtId="177" fontId="0" fillId="12" borderId="49" xfId="0" applyNumberFormat="1" applyFont="1" applyFill="1" applyBorder="1" applyAlignment="1">
      <alignment horizontal="center" vertical="center" wrapText="1"/>
    </xf>
    <xf numFmtId="177" fontId="0" fillId="12" borderId="51" xfId="0" applyNumberFormat="1" applyFill="1" applyBorder="1" applyAlignment="1">
      <alignment horizontal="center" vertical="center" wrapText="1"/>
    </xf>
    <xf numFmtId="177" fontId="0" fillId="12" borderId="51" xfId="0" applyNumberFormat="1" applyFont="1" applyFill="1" applyBorder="1" applyAlignment="1">
      <alignment horizontal="center" vertical="center" wrapText="1"/>
    </xf>
    <xf numFmtId="177" fontId="0" fillId="12" borderId="28" xfId="0" applyNumberFormat="1" applyFont="1" applyFill="1" applyBorder="1" applyAlignment="1">
      <alignment horizontal="center" vertical="center" wrapText="1"/>
    </xf>
    <xf numFmtId="49" fontId="0" fillId="12"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177" fontId="0" fillId="0" borderId="63" xfId="0" applyNumberFormat="1" applyFill="1" applyBorder="1" applyAlignment="1">
      <alignment horizontal="right" vertical="center"/>
    </xf>
    <xf numFmtId="177" fontId="0" fillId="12" borderId="53"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12" borderId="54" xfId="0" applyNumberFormat="1" applyFont="1" applyFill="1" applyBorder="1" applyAlignment="1">
      <alignment horizontal="center" vertical="center" wrapText="1"/>
    </xf>
    <xf numFmtId="177" fontId="0" fillId="12" borderId="38" xfId="0" applyNumberFormat="1" applyFont="1" applyFill="1" applyBorder="1" applyAlignment="1">
      <alignment horizontal="center" vertical="center" wrapText="1"/>
    </xf>
    <xf numFmtId="49" fontId="0" fillId="12" borderId="39"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9" xfId="0" applyNumberFormat="1" applyFill="1" applyBorder="1" applyAlignment="1">
      <alignment horizontal="right" vertical="center"/>
    </xf>
    <xf numFmtId="0" fontId="0" fillId="0" borderId="0" xfId="0" applyBorder="1" applyAlignment="1">
      <alignment horizontal="right" vertical="center"/>
    </xf>
    <xf numFmtId="177" fontId="0" fillId="0" borderId="76" xfId="0" applyNumberFormat="1" applyFill="1" applyBorder="1" applyAlignment="1">
      <alignment horizontal="right" vertical="center"/>
    </xf>
    <xf numFmtId="177" fontId="0" fillId="0" borderId="0" xfId="0" applyNumberFormat="1" applyAlignment="1">
      <alignment horizontal="right" vertical="center"/>
    </xf>
    <xf numFmtId="49" fontId="0" fillId="0" borderId="0" xfId="0" applyNumberFormat="1" applyAlignment="1">
      <alignment horizontal="left" vertical="center"/>
    </xf>
    <xf numFmtId="49" fontId="19" fillId="0" borderId="0" xfId="0" applyNumberFormat="1" applyFont="1" applyFill="1" applyAlignment="1">
      <alignment horizontal="center" vertical="center"/>
    </xf>
    <xf numFmtId="49" fontId="0" fillId="12" borderId="0" xfId="0" applyNumberFormat="1" applyFill="1" applyAlignment="1">
      <alignment horizontal="right" vertical="center"/>
    </xf>
    <xf numFmtId="49" fontId="2" fillId="12" borderId="10" xfId="17" applyNumberFormat="1" applyFont="1" applyFill="1" applyBorder="1" applyAlignment="1">
      <alignment horizontal="left" vertical="center"/>
      <protection/>
    </xf>
    <xf numFmtId="49" fontId="0" fillId="12" borderId="22" xfId="0" applyNumberFormat="1" applyFont="1" applyFill="1" applyBorder="1" applyAlignment="1">
      <alignment horizontal="center" vertical="center" wrapText="1"/>
    </xf>
    <xf numFmtId="49" fontId="0" fillId="12" borderId="23" xfId="0" applyNumberFormat="1" applyFont="1" applyFill="1" applyBorder="1" applyAlignment="1">
      <alignment horizontal="center" vertical="center" wrapText="1"/>
    </xf>
    <xf numFmtId="177" fontId="0" fillId="12" borderId="23" xfId="0" applyNumberFormat="1" applyFont="1" applyFill="1" applyBorder="1" applyAlignment="1">
      <alignment horizontal="center" vertical="center" wrapText="1"/>
    </xf>
    <xf numFmtId="49" fontId="0" fillId="12" borderId="75" xfId="0" applyNumberFormat="1" applyFont="1" applyFill="1" applyBorder="1" applyAlignment="1">
      <alignment horizontal="center" vertical="center" wrapText="1"/>
    </xf>
    <xf numFmtId="49" fontId="0" fillId="12" borderId="66" xfId="0" applyNumberFormat="1" applyFont="1" applyFill="1" applyBorder="1" applyAlignment="1">
      <alignment horizontal="center" vertical="center" wrapText="1"/>
    </xf>
    <xf numFmtId="177" fontId="0" fillId="12" borderId="25" xfId="0" applyNumberFormat="1" applyFont="1" applyFill="1" applyBorder="1" applyAlignment="1">
      <alignment horizontal="center" vertical="center" wrapText="1"/>
    </xf>
    <xf numFmtId="49" fontId="0" fillId="12" borderId="43" xfId="0" applyNumberFormat="1" applyFont="1" applyFill="1" applyBorder="1" applyAlignment="1">
      <alignment horizontal="center" vertical="center" wrapText="1"/>
    </xf>
    <xf numFmtId="49" fontId="0" fillId="12" borderId="44" xfId="0" applyNumberFormat="1" applyFont="1" applyFill="1" applyBorder="1" applyAlignment="1">
      <alignment horizontal="center" vertical="center" wrapText="1"/>
    </xf>
    <xf numFmtId="49" fontId="0" fillId="12" borderId="42" xfId="0" applyNumberFormat="1" applyFont="1" applyFill="1" applyBorder="1" applyAlignment="1">
      <alignment horizontal="center" vertical="center"/>
    </xf>
    <xf numFmtId="49" fontId="0" fillId="12" borderId="26" xfId="0" applyNumberFormat="1" applyFont="1" applyFill="1" applyBorder="1" applyAlignment="1">
      <alignment horizontal="center" vertical="center"/>
    </xf>
    <xf numFmtId="177" fontId="0" fillId="12" borderId="33" xfId="0" applyNumberFormat="1" applyFont="1" applyFill="1" applyBorder="1" applyAlignment="1">
      <alignment horizontal="center" vertical="center"/>
    </xf>
    <xf numFmtId="177" fontId="0" fillId="12" borderId="77" xfId="0" applyNumberFormat="1" applyFont="1" applyFill="1" applyBorder="1" applyAlignment="1">
      <alignment horizontal="center" vertical="center"/>
    </xf>
    <xf numFmtId="49" fontId="0" fillId="0" borderId="30" xfId="0" applyNumberFormat="1" applyFont="1" applyBorder="1" applyAlignment="1">
      <alignment horizontal="left" vertical="center" wrapText="1"/>
    </xf>
    <xf numFmtId="49" fontId="0" fillId="0" borderId="30" xfId="0" applyNumberFormat="1" applyBorder="1" applyAlignment="1">
      <alignment horizontal="left" vertical="center" wrapText="1"/>
    </xf>
    <xf numFmtId="49" fontId="0" fillId="0" borderId="30" xfId="0" applyNumberFormat="1" applyFont="1" applyBorder="1" applyAlignment="1">
      <alignment horizontal="left" vertical="center"/>
    </xf>
    <xf numFmtId="49" fontId="0" fillId="0" borderId="0" xfId="0" applyNumberFormat="1" applyAlignment="1">
      <alignment vertical="center"/>
    </xf>
    <xf numFmtId="177" fontId="19" fillId="0" borderId="0" xfId="0" applyNumberFormat="1" applyFont="1" applyFill="1" applyAlignment="1">
      <alignment horizontal="center" vertical="center"/>
    </xf>
    <xf numFmtId="177" fontId="0" fillId="12" borderId="0" xfId="0" applyNumberFormat="1" applyFill="1" applyAlignment="1">
      <alignment horizontal="right" vertical="center"/>
    </xf>
    <xf numFmtId="177" fontId="2" fillId="12" borderId="0" xfId="0" applyNumberFormat="1" applyFont="1" applyFill="1" applyAlignment="1">
      <alignment horizontal="center" vertical="center"/>
    </xf>
    <xf numFmtId="177" fontId="0" fillId="0" borderId="49" xfId="0" applyNumberFormat="1" applyFont="1" applyFill="1" applyBorder="1" applyAlignment="1">
      <alignment horizontal="center" vertical="center" wrapText="1"/>
    </xf>
    <xf numFmtId="177" fontId="0" fillId="0" borderId="51" xfId="0" applyNumberFormat="1" applyFont="1" applyFill="1" applyBorder="1" applyAlignment="1">
      <alignment horizontal="center" vertical="center" wrapText="1"/>
    </xf>
    <xf numFmtId="177" fontId="0" fillId="0" borderId="28" xfId="0" applyNumberFormat="1" applyFont="1" applyFill="1" applyBorder="1" applyAlignment="1">
      <alignment horizontal="center" vertical="center" wrapText="1"/>
    </xf>
    <xf numFmtId="176" fontId="3" fillId="0" borderId="16" xfId="0" applyNumberFormat="1" applyFont="1" applyBorder="1" applyAlignment="1">
      <alignment horizontal="right" vertical="center" shrinkToFit="1"/>
    </xf>
    <xf numFmtId="177" fontId="0" fillId="0" borderId="30" xfId="0" applyNumberFormat="1" applyFont="1" applyBorder="1" applyAlignment="1">
      <alignment horizontal="left" vertical="center"/>
    </xf>
    <xf numFmtId="176" fontId="3" fillId="0" borderId="20" xfId="0" applyNumberFormat="1" applyFont="1" applyBorder="1" applyAlignment="1">
      <alignment horizontal="right" vertical="center" shrinkToFit="1"/>
    </xf>
    <xf numFmtId="178" fontId="0" fillId="0" borderId="0" xfId="17" applyNumberFormat="1" applyAlignment="1">
      <alignment horizontal="right" vertical="center"/>
      <protection/>
    </xf>
    <xf numFmtId="0" fontId="2" fillId="12" borderId="0" xfId="17" applyFont="1" applyFill="1" applyAlignment="1">
      <alignment horizontal="left" vertical="center"/>
      <protection/>
    </xf>
    <xf numFmtId="177" fontId="15" fillId="0" borderId="11" xfId="17" applyNumberFormat="1" applyFont="1" applyFill="1" applyBorder="1" applyAlignment="1">
      <alignment horizontal="center" vertical="center"/>
      <protection/>
    </xf>
    <xf numFmtId="177" fontId="15" fillId="12" borderId="11" xfId="17" applyNumberFormat="1" applyFont="1" applyFill="1" applyBorder="1" applyAlignment="1">
      <alignment horizontal="center" vertical="center"/>
      <protection/>
    </xf>
    <xf numFmtId="178" fontId="0" fillId="12" borderId="11" xfId="17" applyNumberFormat="1" applyFont="1" applyFill="1" applyBorder="1" applyAlignment="1">
      <alignment horizontal="center" vertical="center"/>
      <protection/>
    </xf>
    <xf numFmtId="178" fontId="8" fillId="0" borderId="11" xfId="17" applyNumberFormat="1" applyFont="1" applyBorder="1" applyAlignment="1">
      <alignment horizontal="right" vertical="center"/>
      <protection/>
    </xf>
    <xf numFmtId="1" fontId="21" fillId="0" borderId="0" xfId="0" applyNumberFormat="1" applyFont="1" applyFill="1" applyAlignment="1">
      <alignment/>
    </xf>
    <xf numFmtId="179" fontId="22" fillId="0" borderId="0" xfId="0" applyNumberFormat="1" applyFont="1" applyFill="1" applyAlignment="1" applyProtection="1">
      <alignment horizontal="center" vertical="top"/>
      <protection/>
    </xf>
    <xf numFmtId="1" fontId="23" fillId="0" borderId="0" xfId="0" applyNumberFormat="1" applyFont="1" applyFill="1" applyAlignment="1">
      <alignment horizontal="center"/>
    </xf>
    <xf numFmtId="1" fontId="12" fillId="0" borderId="0" xfId="0" applyNumberFormat="1" applyFont="1" applyFill="1" applyAlignment="1" applyProtection="1">
      <alignment vertical="center"/>
      <protection/>
    </xf>
    <xf numFmtId="1" fontId="24" fillId="0" borderId="0" xfId="0" applyNumberFormat="1" applyFont="1" applyFill="1" applyAlignment="1">
      <alignment horizontal="center"/>
    </xf>
    <xf numFmtId="1" fontId="24" fillId="0" borderId="0" xfId="0" applyNumberFormat="1" applyFont="1" applyFill="1" applyAlignment="1">
      <alignment horizontal="center" vertical="center"/>
    </xf>
    <xf numFmtId="177" fontId="0" fillId="12" borderId="11" xfId="17" applyNumberFormat="1" applyFont="1" applyFill="1" applyBorder="1" applyAlignment="1" quotePrefix="1">
      <alignment horizontal="center" vertical="center"/>
      <protection/>
    </xf>
    <xf numFmtId="178" fontId="0" fillId="12" borderId="11" xfId="17" applyNumberFormat="1" applyFont="1" applyFill="1" applyBorder="1" applyAlignment="1" quotePrefix="1">
      <alignment horizontal="center" vertical="center"/>
      <protection/>
    </xf>
    <xf numFmtId="177" fontId="0" fillId="0" borderId="11" xfId="17" applyNumberFormat="1" applyFont="1" applyFill="1" applyBorder="1" applyAlignment="1" quotePrefix="1">
      <alignment horizontal="left" vertical="center"/>
      <protection/>
    </xf>
    <xf numFmtId="177" fontId="0" fillId="12" borderId="11" xfId="17" applyNumberFormat="1" applyFont="1" applyFill="1" applyBorder="1" applyAlignment="1" quotePrefix="1">
      <alignment horizontal="left" vertical="center"/>
      <protection/>
    </xf>
    <xf numFmtId="177" fontId="15" fillId="0" borderId="11" xfId="17" applyNumberFormat="1" applyFont="1" applyFill="1" applyBorder="1" applyAlignment="1" quotePrefix="1">
      <alignment horizontal="center" vertical="center"/>
      <protection/>
    </xf>
    <xf numFmtId="177" fontId="15" fillId="12" borderId="11" xfId="17" applyNumberFormat="1" applyFont="1" applyFill="1" applyBorder="1" applyAlignment="1" quotePrefix="1">
      <alignment horizontal="center" vertical="center"/>
      <protection/>
    </xf>
    <xf numFmtId="49" fontId="0" fillId="12" borderId="22" xfId="0" applyNumberFormat="1" applyFont="1" applyFill="1" applyBorder="1" applyAlignment="1" quotePrefix="1">
      <alignment horizontal="center" vertical="center" wrapText="1"/>
    </xf>
    <xf numFmtId="177" fontId="0" fillId="12" borderId="49" xfId="0" applyNumberFormat="1" applyFont="1" applyFill="1" applyBorder="1" applyAlignment="1" quotePrefix="1">
      <alignment horizontal="center" vertical="center" wrapText="1"/>
    </xf>
    <xf numFmtId="177" fontId="0" fillId="0" borderId="49" xfId="0" applyNumberFormat="1" applyFont="1" applyFill="1" applyBorder="1" applyAlignment="1" quotePrefix="1">
      <alignment horizontal="center" vertical="center" wrapText="1"/>
    </xf>
    <xf numFmtId="177" fontId="0" fillId="12" borderId="53" xfId="0" applyNumberFormat="1" applyFont="1" applyFill="1" applyBorder="1" applyAlignment="1" quotePrefix="1">
      <alignment horizontal="center" vertical="center" wrapText="1"/>
    </xf>
    <xf numFmtId="177" fontId="0" fillId="12" borderId="25" xfId="0" applyNumberFormat="1" applyFont="1" applyFill="1" applyBorder="1" applyAlignment="1" quotePrefix="1">
      <alignment horizontal="center" vertical="center" wrapText="1"/>
    </xf>
    <xf numFmtId="49" fontId="0" fillId="12" borderId="42" xfId="0" applyNumberFormat="1" applyFont="1" applyFill="1" applyBorder="1" applyAlignment="1" quotePrefix="1">
      <alignment horizontal="center" vertical="center"/>
    </xf>
    <xf numFmtId="177" fontId="0" fillId="12" borderId="11" xfId="0" applyNumberFormat="1" applyFont="1" applyFill="1" applyBorder="1" applyAlignment="1" quotePrefix="1">
      <alignment horizontal="center" vertical="center"/>
    </xf>
    <xf numFmtId="177" fontId="0" fillId="12" borderId="22" xfId="0" applyNumberFormat="1" applyFill="1" applyBorder="1" applyAlignment="1" quotePrefix="1">
      <alignment horizontal="center" vertical="center" wrapText="1"/>
    </xf>
    <xf numFmtId="177" fontId="0" fillId="12" borderId="49" xfId="0" applyNumberFormat="1" applyFill="1" applyBorder="1" applyAlignment="1" quotePrefix="1">
      <alignment horizontal="center" vertical="center" wrapText="1"/>
    </xf>
    <xf numFmtId="177" fontId="0" fillId="12" borderId="25" xfId="0" applyNumberFormat="1" applyFill="1" applyBorder="1" applyAlignment="1" quotePrefix="1">
      <alignment horizontal="center" vertical="center" wrapText="1"/>
    </xf>
    <xf numFmtId="49" fontId="0" fillId="12" borderId="42" xfId="0" applyNumberFormat="1" applyFill="1" applyBorder="1" applyAlignment="1" quotePrefix="1">
      <alignment horizontal="center" vertical="center"/>
    </xf>
    <xf numFmtId="49" fontId="0" fillId="12" borderId="11" xfId="0" applyNumberFormat="1" applyFont="1" applyFill="1" applyBorder="1" applyAlignment="1" quotePrefix="1">
      <alignment horizontal="center" vertical="center"/>
    </xf>
    <xf numFmtId="177" fontId="0" fillId="12" borderId="43" xfId="0" applyNumberFormat="1" applyFill="1" applyBorder="1" applyAlignment="1" quotePrefix="1">
      <alignment horizontal="center" vertical="center"/>
    </xf>
    <xf numFmtId="177" fontId="0" fillId="12" borderId="40" xfId="17" applyNumberFormat="1" applyFont="1" applyFill="1" applyBorder="1" applyAlignment="1" quotePrefix="1">
      <alignment horizontal="center" vertical="center"/>
      <protection/>
    </xf>
    <xf numFmtId="177" fontId="0" fillId="12" borderId="41" xfId="17" applyNumberFormat="1" applyFont="1" applyFill="1" applyBorder="1" applyAlignment="1" quotePrefix="1">
      <alignment horizontal="center" vertical="center"/>
      <protection/>
    </xf>
    <xf numFmtId="177" fontId="20" fillId="0" borderId="11" xfId="17" applyNumberFormat="1" applyFont="1" applyFill="1" applyBorder="1" applyAlignment="1" quotePrefix="1">
      <alignment horizontal="center" vertical="center"/>
      <protection/>
    </xf>
    <xf numFmtId="177" fontId="1" fillId="12" borderId="11" xfId="17" applyNumberFormat="1" applyFont="1" applyFill="1" applyBorder="1" applyAlignment="1" quotePrefix="1">
      <alignment horizontal="center" vertical="center"/>
      <protection/>
    </xf>
    <xf numFmtId="177" fontId="20" fillId="12" borderId="11" xfId="17" applyNumberFormat="1" applyFont="1" applyFill="1" applyBorder="1" applyAlignment="1" quotePrefix="1">
      <alignment horizontal="center" vertical="center"/>
      <protection/>
    </xf>
  </cellXfs>
  <cellStyles count="70">
    <cellStyle name="Normal" xfId="0"/>
    <cellStyle name="差_5.中央部门决算（草案)-1" xfId="15"/>
    <cellStyle name="常规 8" xfId="16"/>
    <cellStyle name="常规_2007年行政单位基层表样表" xfId="17"/>
    <cellStyle name="好_出版署2010年度中央部门决算草案" xfId="18"/>
    <cellStyle name="好_全国友协2010年度中央部门决算（草案）" xfId="19"/>
    <cellStyle name="好_司法部2010年度中央部门决算（草案）报" xfId="20"/>
    <cellStyle name="好_四川省部门预算公开参考样表" xfId="21"/>
    <cellStyle name="40% - 强调文字颜色 6" xfId="22"/>
    <cellStyle name="20% - 强调文字颜色 6" xfId="23"/>
    <cellStyle name="好_5.中央部门决算（草案)-1" xfId="24"/>
    <cellStyle name="强调文字颜色 6" xfId="25"/>
    <cellStyle name="40% - 强调文字颜色 5" xfId="26"/>
    <cellStyle name="差_全国友协2010年度中央部门决算（草案）" xfId="27"/>
    <cellStyle name="20% - 强调文字颜色 5" xfId="28"/>
    <cellStyle name="强调文字颜色 5" xfId="29"/>
    <cellStyle name="40% - 强调文字颜色 4" xfId="30"/>
    <cellStyle name="标题 3" xfId="31"/>
    <cellStyle name="解释性文本" xfId="32"/>
    <cellStyle name="样式 1" xfId="33"/>
    <cellStyle name="汇总" xfId="34"/>
    <cellStyle name="Percent" xfId="35"/>
    <cellStyle name="Comma" xfId="36"/>
    <cellStyle name="标题 2" xfId="37"/>
    <cellStyle name="Currency [0]" xfId="38"/>
    <cellStyle name="常规 4" xfId="39"/>
    <cellStyle name="60% - 强调文字颜色 4" xfId="40"/>
    <cellStyle name="警告文本" xfId="41"/>
    <cellStyle name="20% - 强调文字颜色 2" xfId="42"/>
    <cellStyle name="差_出版署2010年度中央部门决算草案" xfId="43"/>
    <cellStyle name="常规 5" xfId="44"/>
    <cellStyle name="60% - 强调文字颜色 5" xfId="45"/>
    <cellStyle name="标题 1" xfId="46"/>
    <cellStyle name="Hyperlink" xfId="47"/>
    <cellStyle name="20% - 强调文字颜色 3" xfId="48"/>
    <cellStyle name="Currency" xfId="49"/>
    <cellStyle name="常规_事业单位部门决算报表（讨论稿） 2" xfId="50"/>
    <cellStyle name="20% - 强调文字颜色 4" xfId="51"/>
    <cellStyle name="计算" xfId="52"/>
    <cellStyle name="Followed Hyperlink" xfId="53"/>
    <cellStyle name="Comma [0]" xfId="54"/>
    <cellStyle name="强调文字颜色 4" xfId="55"/>
    <cellStyle name="40% - 强调文字颜色 3" xfId="56"/>
    <cellStyle name="常规 6" xfId="57"/>
    <cellStyle name="60% - 强调文字颜色 6" xfId="58"/>
    <cellStyle name="输入" xfId="59"/>
    <cellStyle name="输出" xfId="60"/>
    <cellStyle name="检查单元格" xfId="61"/>
    <cellStyle name="常规 7" xfId="62"/>
    <cellStyle name="链接单元格" xfId="63"/>
    <cellStyle name="60% - 强调文字颜色 1" xfId="64"/>
    <cellStyle name="常规 3" xfId="65"/>
    <cellStyle name="60% - 强调文字颜色 3" xfId="66"/>
    <cellStyle name="注释" xfId="67"/>
    <cellStyle name="标题" xfId="68"/>
    <cellStyle name="好" xfId="69"/>
    <cellStyle name="标题 4" xfId="70"/>
    <cellStyle name="强调文字颜色 1" xfId="71"/>
    <cellStyle name="差_四川省部门预算公开参考样表" xfId="72"/>
    <cellStyle name="适中" xfId="73"/>
    <cellStyle name="差_司法部2010年度中央部门决算（草案）报" xfId="74"/>
    <cellStyle name="20% - 强调文字颜色 1" xfId="75"/>
    <cellStyle name="差" xfId="76"/>
    <cellStyle name="强调文字颜色 2" xfId="77"/>
    <cellStyle name="40% - 强调文字颜色 1" xfId="78"/>
    <cellStyle name="常规 2" xfId="79"/>
    <cellStyle name="常规 5 2" xfId="80"/>
    <cellStyle name="60% - 强调文字颜色 2" xfId="81"/>
    <cellStyle name="40% - 强调文字颜色 2" xfId="82"/>
    <cellStyle name="强调文字颜色 3"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381000</xdr:colOff>
      <xdr:row>13</xdr:row>
      <xdr:rowOff>161925</xdr:rowOff>
    </xdr:from>
    <xdr:ext cx="76200" cy="219075"/>
    <xdr:sp fLocksText="0">
      <xdr:nvSpPr>
        <xdr:cNvPr id="1" name="TextBox 3"/>
        <xdr:cNvSpPr txBox="1">
          <a:spLocks noChangeArrowheads="1"/>
        </xdr:cNvSpPr>
      </xdr:nvSpPr>
      <xdr:spPr>
        <a:xfrm>
          <a:off x="5981700" y="29527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9"/>
  <sheetViews>
    <sheetView tabSelected="1" workbookViewId="0" topLeftCell="A1">
      <selection activeCell="A4" sqref="A4"/>
    </sheetView>
  </sheetViews>
  <sheetFormatPr defaultColWidth="6.875" defaultRowHeight="14.25"/>
  <cols>
    <col min="1" max="1" width="122.875" style="32" customWidth="1"/>
    <col min="2" max="16384" width="6.875" style="32" customWidth="1"/>
  </cols>
  <sheetData>
    <row r="1" ht="14.25">
      <c r="A1" s="378"/>
    </row>
    <row r="3" ht="63.75" customHeight="1">
      <c r="A3" s="379" t="s">
        <v>0</v>
      </c>
    </row>
    <row r="4" ht="107.25" customHeight="1">
      <c r="A4" s="380" t="s">
        <v>1</v>
      </c>
    </row>
    <row r="5" ht="409.5" customHeight="1" hidden="1">
      <c r="A5" s="381">
        <v>3.637978807091713E-12</v>
      </c>
    </row>
    <row r="6" ht="22.5">
      <c r="A6" s="382"/>
    </row>
    <row r="7" ht="57" customHeight="1">
      <c r="A7" s="382"/>
    </row>
    <row r="8" ht="78" customHeight="1"/>
    <row r="9" ht="82.5" customHeight="1">
      <c r="A9" s="383" t="s">
        <v>2</v>
      </c>
    </row>
  </sheetData>
  <sheetProtection/>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2">
      <selection activeCell="A4" sqref="A4:E4"/>
    </sheetView>
  </sheetViews>
  <sheetFormatPr defaultColWidth="9.00390625" defaultRowHeight="14.25"/>
  <cols>
    <col min="1" max="4" width="10.125" style="65" customWidth="1"/>
    <col min="5" max="5" width="10.125" style="103" customWidth="1"/>
    <col min="6" max="8" width="10.125" style="65" customWidth="1"/>
    <col min="9" max="9" width="10.125" style="104" customWidth="1"/>
    <col min="10" max="10" width="10.125" style="65" customWidth="1"/>
    <col min="11" max="12" width="10.125" style="104" customWidth="1"/>
    <col min="13" max="16384" width="9.00390625" style="65" customWidth="1"/>
  </cols>
  <sheetData>
    <row r="1" ht="14.25">
      <c r="A1" s="31" t="s">
        <v>3</v>
      </c>
    </row>
    <row r="2" spans="1:12" s="63" customFormat="1" ht="30" customHeight="1">
      <c r="A2" s="33" t="s">
        <v>553</v>
      </c>
      <c r="B2" s="33"/>
      <c r="C2" s="33"/>
      <c r="D2" s="33"/>
      <c r="E2" s="33"/>
      <c r="F2" s="33"/>
      <c r="G2" s="33"/>
      <c r="H2" s="33"/>
      <c r="I2" s="33"/>
      <c r="J2" s="33"/>
      <c r="K2" s="33"/>
      <c r="L2" s="33"/>
    </row>
    <row r="3" spans="5:12" s="64" customFormat="1" ht="10.5" customHeight="1">
      <c r="E3" s="107"/>
      <c r="I3" s="111"/>
      <c r="K3" s="111"/>
      <c r="L3" s="112" t="s">
        <v>554</v>
      </c>
    </row>
    <row r="4" spans="1:12" s="64" customFormat="1" ht="15" customHeight="1">
      <c r="A4" s="1" t="s">
        <v>6</v>
      </c>
      <c r="B4" s="1"/>
      <c r="C4" s="1"/>
      <c r="D4" s="1"/>
      <c r="E4" s="1"/>
      <c r="F4" s="83"/>
      <c r="G4" s="83"/>
      <c r="H4" s="83"/>
      <c r="I4" s="113"/>
      <c r="J4" s="83"/>
      <c r="K4" s="114"/>
      <c r="L4" s="112" t="s">
        <v>7</v>
      </c>
    </row>
    <row r="5" spans="1:12" s="30" customFormat="1" ht="27.75" customHeight="1">
      <c r="A5" s="36" t="s">
        <v>555</v>
      </c>
      <c r="B5" s="37"/>
      <c r="C5" s="37"/>
      <c r="D5" s="37"/>
      <c r="E5" s="37"/>
      <c r="F5" s="52"/>
      <c r="G5" s="53" t="s">
        <v>556</v>
      </c>
      <c r="H5" s="37"/>
      <c r="I5" s="37"/>
      <c r="J5" s="37"/>
      <c r="K5" s="37"/>
      <c r="L5" s="59"/>
    </row>
    <row r="6" spans="1:12" s="30" customFormat="1" ht="30" customHeight="1">
      <c r="A6" s="38" t="s">
        <v>71</v>
      </c>
      <c r="B6" s="39" t="s">
        <v>557</v>
      </c>
      <c r="C6" s="40" t="s">
        <v>558</v>
      </c>
      <c r="D6" s="41"/>
      <c r="E6" s="54"/>
      <c r="F6" s="55" t="s">
        <v>266</v>
      </c>
      <c r="G6" s="56" t="s">
        <v>71</v>
      </c>
      <c r="H6" s="39" t="s">
        <v>557</v>
      </c>
      <c r="I6" s="40" t="s">
        <v>558</v>
      </c>
      <c r="J6" s="41"/>
      <c r="K6" s="54"/>
      <c r="L6" s="115" t="s">
        <v>266</v>
      </c>
    </row>
    <row r="7" spans="1:12" s="30" customFormat="1" ht="30" customHeight="1">
      <c r="A7" s="42"/>
      <c r="B7" s="43"/>
      <c r="C7" s="43" t="s">
        <v>241</v>
      </c>
      <c r="D7" s="43" t="s">
        <v>559</v>
      </c>
      <c r="E7" s="108" t="s">
        <v>560</v>
      </c>
      <c r="F7" s="55"/>
      <c r="G7" s="57"/>
      <c r="H7" s="43"/>
      <c r="I7" s="116" t="s">
        <v>241</v>
      </c>
      <c r="J7" s="43" t="s">
        <v>559</v>
      </c>
      <c r="K7" s="116" t="s">
        <v>560</v>
      </c>
      <c r="L7" s="117"/>
    </row>
    <row r="8" spans="1:12" s="30" customFormat="1" ht="27.75" customHeight="1" hidden="1">
      <c r="A8" s="44">
        <v>1</v>
      </c>
      <c r="B8" s="45">
        <v>2</v>
      </c>
      <c r="C8" s="45">
        <v>3</v>
      </c>
      <c r="D8" s="45">
        <v>4</v>
      </c>
      <c r="E8" s="109">
        <v>5</v>
      </c>
      <c r="F8" s="45">
        <v>6</v>
      </c>
      <c r="G8" s="45">
        <v>7</v>
      </c>
      <c r="H8" s="45">
        <v>8</v>
      </c>
      <c r="I8" s="118">
        <v>9</v>
      </c>
      <c r="J8" s="45">
        <v>10</v>
      </c>
      <c r="K8" s="118">
        <v>11</v>
      </c>
      <c r="L8" s="119">
        <v>12</v>
      </c>
    </row>
    <row r="9" spans="1:12" s="31" customFormat="1" ht="42.75" customHeight="1">
      <c r="A9" s="105">
        <v>5.95</v>
      </c>
      <c r="B9" s="91"/>
      <c r="C9" s="46">
        <v>42085</v>
      </c>
      <c r="D9" s="77"/>
      <c r="E9" s="110">
        <v>5.4085</v>
      </c>
      <c r="F9" s="110">
        <v>0.54</v>
      </c>
      <c r="G9" s="46"/>
      <c r="H9" s="47"/>
      <c r="I9" s="120">
        <v>4.75</v>
      </c>
      <c r="J9" s="46"/>
      <c r="K9" s="104">
        <v>4.2085</v>
      </c>
      <c r="L9" s="110">
        <v>0.54</v>
      </c>
    </row>
    <row r="10" spans="1:12" ht="45" customHeight="1">
      <c r="A10" s="48" t="s">
        <v>561</v>
      </c>
      <c r="B10" s="49"/>
      <c r="C10" s="106"/>
      <c r="D10" s="106"/>
      <c r="E10" s="106"/>
      <c r="F10" s="106"/>
      <c r="G10" s="106"/>
      <c r="H10" s="106"/>
      <c r="I10" s="106"/>
      <c r="J10" s="106"/>
      <c r="K10" s="106"/>
      <c r="L10" s="106"/>
    </row>
  </sheetData>
  <sheetProtection/>
  <mergeCells count="13">
    <mergeCell ref="A2:L2"/>
    <mergeCell ref="A4:E4"/>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00000000000001" bottom="0.7900000000000001"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A10" sqref="A10:D10"/>
    </sheetView>
  </sheetViews>
  <sheetFormatPr defaultColWidth="9.00390625" defaultRowHeight="14.25"/>
  <cols>
    <col min="1" max="1" width="11.75390625" style="65" customWidth="1"/>
    <col min="2" max="3" width="1.75390625" style="65" customWidth="1"/>
    <col min="4" max="4" width="11.00390625" style="65" customWidth="1"/>
    <col min="5" max="10" width="16.625" style="65" customWidth="1"/>
    <col min="11" max="16384" width="9.00390625" style="65" customWidth="1"/>
  </cols>
  <sheetData>
    <row r="1" spans="1:2" ht="14.25">
      <c r="A1" s="31" t="s">
        <v>3</v>
      </c>
      <c r="B1" s="31"/>
    </row>
    <row r="2" spans="1:10" s="63" customFormat="1" ht="30" customHeight="1">
      <c r="A2" s="33" t="s">
        <v>562</v>
      </c>
      <c r="B2" s="33"/>
      <c r="C2" s="33"/>
      <c r="D2" s="33"/>
      <c r="E2" s="33"/>
      <c r="F2" s="33"/>
      <c r="G2" s="33"/>
      <c r="H2" s="33"/>
      <c r="I2" s="33"/>
      <c r="J2" s="33"/>
    </row>
    <row r="3" spans="1:10" s="64" customFormat="1" ht="10.5" customHeight="1">
      <c r="A3" s="66"/>
      <c r="B3" s="66"/>
      <c r="C3" s="66"/>
      <c r="D3" s="66"/>
      <c r="J3" s="10" t="s">
        <v>563</v>
      </c>
    </row>
    <row r="4" spans="1:10" s="64" customFormat="1" ht="15" customHeight="1">
      <c r="A4" s="1" t="s">
        <v>6</v>
      </c>
      <c r="B4" s="1"/>
      <c r="C4" s="1"/>
      <c r="D4" s="1"/>
      <c r="E4" s="1"/>
      <c r="F4" s="83"/>
      <c r="G4" s="83"/>
      <c r="H4" s="83"/>
      <c r="I4" s="92"/>
      <c r="J4" s="10" t="s">
        <v>7</v>
      </c>
    </row>
    <row r="5" spans="1:10" s="30" customFormat="1" ht="20.25" customHeight="1">
      <c r="A5" s="67" t="s">
        <v>564</v>
      </c>
      <c r="B5" s="68"/>
      <c r="C5" s="69"/>
      <c r="D5" s="69"/>
      <c r="E5" s="84" t="s">
        <v>565</v>
      </c>
      <c r="F5" s="85" t="s">
        <v>546</v>
      </c>
      <c r="G5" s="53" t="s">
        <v>566</v>
      </c>
      <c r="H5" s="37"/>
      <c r="I5" s="37"/>
      <c r="J5" s="93" t="s">
        <v>195</v>
      </c>
    </row>
    <row r="6" spans="1:10" s="30" customFormat="1" ht="27" customHeight="1">
      <c r="A6" s="44" t="s">
        <v>83</v>
      </c>
      <c r="B6" s="70"/>
      <c r="C6" s="45"/>
      <c r="D6" s="45" t="s">
        <v>84</v>
      </c>
      <c r="E6" s="86"/>
      <c r="F6" s="87"/>
      <c r="G6" s="87" t="s">
        <v>241</v>
      </c>
      <c r="H6" s="87" t="s">
        <v>567</v>
      </c>
      <c r="I6" s="86" t="s">
        <v>177</v>
      </c>
      <c r="J6" s="94"/>
    </row>
    <row r="7" spans="1:10" s="30" customFormat="1" ht="18" customHeight="1">
      <c r="A7" s="44"/>
      <c r="B7" s="70"/>
      <c r="C7" s="45"/>
      <c r="D7" s="45"/>
      <c r="E7" s="86"/>
      <c r="F7" s="87"/>
      <c r="G7" s="87"/>
      <c r="H7" s="87"/>
      <c r="I7" s="86"/>
      <c r="J7" s="94"/>
    </row>
    <row r="8" spans="1:10" s="30" customFormat="1" ht="22.5" customHeight="1">
      <c r="A8" s="44"/>
      <c r="B8" s="70"/>
      <c r="C8" s="45"/>
      <c r="D8" s="45"/>
      <c r="E8" s="88"/>
      <c r="F8" s="43"/>
      <c r="G8" s="43"/>
      <c r="H8" s="43"/>
      <c r="I8" s="88"/>
      <c r="J8" s="61"/>
    </row>
    <row r="9" spans="1:10" s="30" customFormat="1" ht="22.5" customHeight="1" hidden="1">
      <c r="A9" s="71" t="s">
        <v>85</v>
      </c>
      <c r="B9" s="72"/>
      <c r="C9" s="72"/>
      <c r="D9" s="70"/>
      <c r="E9" s="45">
        <v>1</v>
      </c>
      <c r="F9" s="45">
        <v>2</v>
      </c>
      <c r="G9" s="45">
        <v>3</v>
      </c>
      <c r="H9" s="45">
        <v>4</v>
      </c>
      <c r="I9" s="95">
        <v>5</v>
      </c>
      <c r="J9" s="62">
        <v>6</v>
      </c>
    </row>
    <row r="10" spans="1:10" s="30" customFormat="1" ht="22.5" customHeight="1">
      <c r="A10" s="73" t="s">
        <v>71</v>
      </c>
      <c r="B10" s="74"/>
      <c r="C10" s="74"/>
      <c r="D10" s="75"/>
      <c r="E10" s="89"/>
      <c r="F10" s="89"/>
      <c r="G10" s="89"/>
      <c r="H10" s="89"/>
      <c r="I10" s="96"/>
      <c r="J10" s="97"/>
    </row>
    <row r="11" spans="1:10" s="31" customFormat="1" ht="22.5" customHeight="1">
      <c r="A11" s="44"/>
      <c r="B11" s="70"/>
      <c r="C11" s="45"/>
      <c r="D11" s="76"/>
      <c r="E11" s="47"/>
      <c r="F11" s="47"/>
      <c r="G11" s="47"/>
      <c r="H11" s="90"/>
      <c r="I11" s="98"/>
      <c r="J11" s="99"/>
    </row>
    <row r="12" spans="1:10" s="31" customFormat="1" ht="22.5" customHeight="1">
      <c r="A12" s="44"/>
      <c r="B12" s="70"/>
      <c r="C12" s="45"/>
      <c r="D12" s="77"/>
      <c r="E12" s="47"/>
      <c r="F12" s="47"/>
      <c r="G12" s="47"/>
      <c r="H12" s="47"/>
      <c r="I12" s="100"/>
      <c r="J12" s="99"/>
    </row>
    <row r="13" spans="1:10" s="31" customFormat="1" ht="22.5" customHeight="1">
      <c r="A13" s="44"/>
      <c r="B13" s="70"/>
      <c r="C13" s="45"/>
      <c r="D13" s="76"/>
      <c r="E13" s="47"/>
      <c r="F13" s="47"/>
      <c r="G13" s="47"/>
      <c r="H13" s="47"/>
      <c r="I13" s="100"/>
      <c r="J13" s="99"/>
    </row>
    <row r="14" spans="1:10" s="31" customFormat="1" ht="22.5" customHeight="1">
      <c r="A14" s="44"/>
      <c r="B14" s="70"/>
      <c r="C14" s="45"/>
      <c r="D14" s="77"/>
      <c r="E14" s="47"/>
      <c r="F14" s="47"/>
      <c r="G14" s="47"/>
      <c r="H14" s="47"/>
      <c r="I14" s="100"/>
      <c r="J14" s="99"/>
    </row>
    <row r="15" spans="1:10" s="31" customFormat="1" ht="22.5" customHeight="1">
      <c r="A15" s="44"/>
      <c r="B15" s="70"/>
      <c r="C15" s="45"/>
      <c r="D15" s="77"/>
      <c r="E15" s="47"/>
      <c r="F15" s="47"/>
      <c r="G15" s="47"/>
      <c r="H15" s="47"/>
      <c r="I15" s="100"/>
      <c r="J15" s="99"/>
    </row>
    <row r="16" spans="1:10" s="31" customFormat="1" ht="22.5" customHeight="1">
      <c r="A16" s="78"/>
      <c r="B16" s="79"/>
      <c r="C16" s="80"/>
      <c r="D16" s="81"/>
      <c r="E16" s="91"/>
      <c r="F16" s="91"/>
      <c r="G16" s="91"/>
      <c r="H16" s="91"/>
      <c r="I16" s="101"/>
      <c r="J16" s="102"/>
    </row>
    <row r="17" spans="1:10" ht="32.25" customHeight="1">
      <c r="A17" s="48" t="s">
        <v>568</v>
      </c>
      <c r="B17" s="48"/>
      <c r="C17" s="49"/>
      <c r="D17" s="49"/>
      <c r="E17" s="49"/>
      <c r="F17" s="49"/>
      <c r="G17" s="49"/>
      <c r="H17" s="49"/>
      <c r="I17" s="49"/>
      <c r="J17" s="49"/>
    </row>
    <row r="18" spans="1:2" ht="14.25">
      <c r="A18" s="82"/>
      <c r="B18" s="82"/>
    </row>
    <row r="19" spans="1:2" ht="14.25">
      <c r="A19" s="82"/>
      <c r="B19" s="82"/>
    </row>
    <row r="20" spans="1:2" ht="14.25">
      <c r="A20" s="82"/>
      <c r="B20" s="82"/>
    </row>
    <row r="21" spans="1:2" ht="14.25">
      <c r="A21" s="82"/>
      <c r="B21" s="82"/>
    </row>
  </sheetData>
  <sheetProtection/>
  <mergeCells count="21">
    <mergeCell ref="A2:J2"/>
    <mergeCell ref="A4:E4"/>
    <mergeCell ref="A5:D5"/>
    <mergeCell ref="G5:I5"/>
    <mergeCell ref="A9:D9"/>
    <mergeCell ref="A10:D10"/>
    <mergeCell ref="A11:C11"/>
    <mergeCell ref="A12:C12"/>
    <mergeCell ref="A13:C13"/>
    <mergeCell ref="A14:C14"/>
    <mergeCell ref="A15:C15"/>
    <mergeCell ref="A16:C16"/>
    <mergeCell ref="A17:J17"/>
    <mergeCell ref="D6:D8"/>
    <mergeCell ref="E5:E8"/>
    <mergeCell ref="F5:F8"/>
    <mergeCell ref="G6:G8"/>
    <mergeCell ref="H6:H8"/>
    <mergeCell ref="I6:I8"/>
    <mergeCell ref="J5:J8"/>
    <mergeCell ref="A6:C8"/>
  </mergeCells>
  <printOptions horizontalCentered="1"/>
  <pageMargins left="0.35" right="0.35" top="0.7900000000000001" bottom="0.7900000000000001" header="0.51" footer="0.2"/>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L15"/>
  <sheetViews>
    <sheetView workbookViewId="0" topLeftCell="A1">
      <selection activeCell="A10" sqref="A10:L10"/>
    </sheetView>
  </sheetViews>
  <sheetFormatPr defaultColWidth="6.875" defaultRowHeight="12.75" customHeight="1"/>
  <cols>
    <col min="1" max="1" width="16.25390625" style="32" customWidth="1"/>
    <col min="2" max="2" width="8.25390625" style="32" customWidth="1"/>
    <col min="3" max="6" width="11.00390625" style="32" customWidth="1"/>
    <col min="7" max="16384" width="6.875" style="32" customWidth="1"/>
  </cols>
  <sheetData>
    <row r="1" ht="22.5" customHeight="1">
      <c r="A1" s="32" t="s">
        <v>3</v>
      </c>
    </row>
    <row r="2" spans="1:12" ht="25.5" customHeight="1">
      <c r="A2" s="33" t="s">
        <v>569</v>
      </c>
      <c r="B2" s="33"/>
      <c r="C2" s="33"/>
      <c r="D2" s="33"/>
      <c r="E2" s="33"/>
      <c r="F2" s="33"/>
      <c r="G2" s="33"/>
      <c r="H2" s="33"/>
      <c r="I2" s="33"/>
      <c r="J2" s="33"/>
      <c r="K2" s="33"/>
      <c r="L2" s="33"/>
    </row>
    <row r="3" spans="1:12" ht="19.5" customHeight="1">
      <c r="A3" s="34"/>
      <c r="B3" s="34"/>
      <c r="C3" s="35"/>
      <c r="D3" s="34"/>
      <c r="E3" s="34"/>
      <c r="L3" s="10" t="s">
        <v>570</v>
      </c>
    </row>
    <row r="4" spans="1:12" ht="19.5" customHeight="1">
      <c r="A4" s="1" t="s">
        <v>6</v>
      </c>
      <c r="B4" s="1"/>
      <c r="C4" s="1"/>
      <c r="D4" s="1"/>
      <c r="E4" s="1"/>
      <c r="L4" s="58" t="s">
        <v>7</v>
      </c>
    </row>
    <row r="5" spans="1:12" s="30" customFormat="1" ht="27.75" customHeight="1">
      <c r="A5" s="36" t="s">
        <v>555</v>
      </c>
      <c r="B5" s="37"/>
      <c r="C5" s="37"/>
      <c r="D5" s="37"/>
      <c r="E5" s="37"/>
      <c r="F5" s="52"/>
      <c r="G5" s="53" t="s">
        <v>556</v>
      </c>
      <c r="H5" s="37"/>
      <c r="I5" s="37"/>
      <c r="J5" s="37"/>
      <c r="K5" s="37"/>
      <c r="L5" s="59"/>
    </row>
    <row r="6" spans="1:12" s="30" customFormat="1" ht="30" customHeight="1">
      <c r="A6" s="38" t="s">
        <v>71</v>
      </c>
      <c r="B6" s="39" t="s">
        <v>557</v>
      </c>
      <c r="C6" s="40" t="s">
        <v>558</v>
      </c>
      <c r="D6" s="41"/>
      <c r="E6" s="54"/>
      <c r="F6" s="55" t="s">
        <v>266</v>
      </c>
      <c r="G6" s="56" t="s">
        <v>71</v>
      </c>
      <c r="H6" s="39" t="s">
        <v>557</v>
      </c>
      <c r="I6" s="40" t="s">
        <v>558</v>
      </c>
      <c r="J6" s="41"/>
      <c r="K6" s="54"/>
      <c r="L6" s="60" t="s">
        <v>266</v>
      </c>
    </row>
    <row r="7" spans="1:12" s="30" customFormat="1" ht="30" customHeight="1">
      <c r="A7" s="42"/>
      <c r="B7" s="43"/>
      <c r="C7" s="43" t="s">
        <v>241</v>
      </c>
      <c r="D7" s="43" t="s">
        <v>559</v>
      </c>
      <c r="E7" s="43" t="s">
        <v>560</v>
      </c>
      <c r="F7" s="55"/>
      <c r="G7" s="57"/>
      <c r="H7" s="43"/>
      <c r="I7" s="43" t="s">
        <v>241</v>
      </c>
      <c r="J7" s="43" t="s">
        <v>559</v>
      </c>
      <c r="K7" s="43" t="s">
        <v>560</v>
      </c>
      <c r="L7" s="61"/>
    </row>
    <row r="8" spans="1:12" s="30" customFormat="1" ht="27.75" customHeight="1" hidden="1">
      <c r="A8" s="44">
        <v>1</v>
      </c>
      <c r="B8" s="45">
        <v>2</v>
      </c>
      <c r="C8" s="45">
        <v>3</v>
      </c>
      <c r="D8" s="45">
        <v>4</v>
      </c>
      <c r="E8" s="45">
        <v>5</v>
      </c>
      <c r="F8" s="45">
        <v>6</v>
      </c>
      <c r="G8" s="45">
        <v>7</v>
      </c>
      <c r="H8" s="45">
        <v>8</v>
      </c>
      <c r="I8" s="45">
        <v>9</v>
      </c>
      <c r="J8" s="45">
        <v>10</v>
      </c>
      <c r="K8" s="45">
        <v>11</v>
      </c>
      <c r="L8" s="62">
        <v>12</v>
      </c>
    </row>
    <row r="9" spans="1:12" s="31" customFormat="1" ht="42.75" customHeight="1">
      <c r="A9" s="46"/>
      <c r="B9" s="47"/>
      <c r="C9" s="46"/>
      <c r="D9" s="46"/>
      <c r="E9" s="46"/>
      <c r="F9" s="46"/>
      <c r="G9" s="46"/>
      <c r="H9" s="47"/>
      <c r="I9" s="46"/>
      <c r="J9" s="46"/>
      <c r="K9" s="46"/>
      <c r="L9" s="46"/>
    </row>
    <row r="10" spans="1:12" ht="57" customHeight="1">
      <c r="A10" s="48" t="s">
        <v>571</v>
      </c>
      <c r="B10" s="49"/>
      <c r="C10" s="49"/>
      <c r="D10" s="49"/>
      <c r="E10" s="49"/>
      <c r="F10" s="49"/>
      <c r="G10" s="49"/>
      <c r="H10" s="49"/>
      <c r="I10" s="49"/>
      <c r="J10" s="49"/>
      <c r="K10" s="49"/>
      <c r="L10" s="49"/>
    </row>
    <row r="11" spans="1:6" ht="19.5" customHeight="1">
      <c r="A11" s="50"/>
      <c r="B11" s="50"/>
      <c r="C11" s="51"/>
      <c r="D11" s="50"/>
      <c r="E11" s="50"/>
      <c r="F11" s="50"/>
    </row>
    <row r="12" spans="1:6" ht="19.5" customHeight="1">
      <c r="A12" s="50"/>
      <c r="B12" s="50"/>
      <c r="C12" s="51"/>
      <c r="D12" s="50"/>
      <c r="E12" s="50"/>
      <c r="F12" s="50"/>
    </row>
    <row r="13" spans="1:6" ht="19.5" customHeight="1">
      <c r="A13" s="50"/>
      <c r="B13" s="50"/>
      <c r="C13" s="51"/>
      <c r="D13" s="50"/>
      <c r="E13" s="50"/>
      <c r="F13" s="50"/>
    </row>
    <row r="14" spans="1:6" ht="19.5" customHeight="1">
      <c r="A14" s="50"/>
      <c r="B14" s="50"/>
      <c r="C14" s="51"/>
      <c r="D14" s="50"/>
      <c r="E14" s="50"/>
      <c r="F14" s="50"/>
    </row>
    <row r="15" spans="1:6" ht="19.5" customHeight="1">
      <c r="A15" s="50"/>
      <c r="B15" s="50"/>
      <c r="C15" s="51"/>
      <c r="D15" s="50"/>
      <c r="E15" s="50"/>
      <c r="F15" s="50"/>
    </row>
  </sheetData>
  <sheetProtection/>
  <mergeCells count="13">
    <mergeCell ref="A2:L2"/>
    <mergeCell ref="A4:E4"/>
    <mergeCell ref="A5:F5"/>
    <mergeCell ref="G5:L5"/>
    <mergeCell ref="C6:E6"/>
    <mergeCell ref="I6:K6"/>
    <mergeCell ref="A10:L10"/>
    <mergeCell ref="A6:A7"/>
    <mergeCell ref="B6:B7"/>
    <mergeCell ref="F6:F7"/>
    <mergeCell ref="G6:G7"/>
    <mergeCell ref="H6:H7"/>
    <mergeCell ref="L6:L7"/>
  </mergeCells>
  <printOptions/>
  <pageMargins left="0.71" right="0.71" top="0.45999999999999996" bottom="0.49" header="0.31" footer="0.31"/>
  <pageSetup horizontalDpi="600" verticalDpi="600" orientation="landscape" paperSize="9" scale="90"/>
</worksheet>
</file>

<file path=xl/worksheets/sheet13.xml><?xml version="1.0" encoding="utf-8"?>
<worksheet xmlns="http://schemas.openxmlformats.org/spreadsheetml/2006/main" xmlns:r="http://schemas.openxmlformats.org/officeDocument/2006/relationships">
  <dimension ref="A1:N14"/>
  <sheetViews>
    <sheetView workbookViewId="0" topLeftCell="A1">
      <selection activeCell="D21" sqref="D21"/>
    </sheetView>
  </sheetViews>
  <sheetFormatPr defaultColWidth="9.00390625" defaultRowHeight="14.25"/>
  <cols>
    <col min="1" max="8" width="11.75390625" style="0" customWidth="1"/>
  </cols>
  <sheetData>
    <row r="1" spans="1:14" ht="27">
      <c r="A1" s="14" t="s">
        <v>572</v>
      </c>
      <c r="B1" s="14"/>
      <c r="C1" s="14"/>
      <c r="D1" s="14"/>
      <c r="E1" s="14"/>
      <c r="F1" s="14"/>
      <c r="G1" s="14"/>
      <c r="H1" s="14"/>
      <c r="I1" s="14"/>
      <c r="J1" s="14"/>
      <c r="K1" s="14"/>
      <c r="L1" s="14"/>
      <c r="M1" s="14"/>
      <c r="N1" s="14"/>
    </row>
    <row r="2" spans="1:14" ht="27">
      <c r="A2" s="14"/>
      <c r="B2" s="14"/>
      <c r="C2" s="14"/>
      <c r="D2" s="14"/>
      <c r="E2" s="14"/>
      <c r="F2" s="14"/>
      <c r="G2" s="14"/>
      <c r="H2" s="14"/>
      <c r="N2" s="10" t="s">
        <v>573</v>
      </c>
    </row>
    <row r="3" spans="1:14" ht="15">
      <c r="A3" s="1" t="s">
        <v>6</v>
      </c>
      <c r="B3" s="1"/>
      <c r="C3" s="1"/>
      <c r="D3" s="1"/>
      <c r="E3" s="1"/>
      <c r="F3" s="25"/>
      <c r="G3" s="25"/>
      <c r="N3" s="26" t="s">
        <v>7</v>
      </c>
    </row>
    <row r="4" spans="1:14" ht="14.25">
      <c r="A4" s="15" t="s">
        <v>231</v>
      </c>
      <c r="B4" s="16" t="s">
        <v>11</v>
      </c>
      <c r="C4" s="16" t="s">
        <v>574</v>
      </c>
      <c r="D4" s="16" t="s">
        <v>205</v>
      </c>
      <c r="E4" s="16" t="s">
        <v>205</v>
      </c>
      <c r="F4" s="16" t="s">
        <v>205</v>
      </c>
      <c r="G4" s="16" t="s">
        <v>205</v>
      </c>
      <c r="H4" s="16" t="s">
        <v>205</v>
      </c>
      <c r="I4" s="16" t="s">
        <v>575</v>
      </c>
      <c r="J4" s="16" t="s">
        <v>205</v>
      </c>
      <c r="K4" s="16" t="s">
        <v>205</v>
      </c>
      <c r="L4" s="16" t="s">
        <v>205</v>
      </c>
      <c r="M4" s="16" t="s">
        <v>205</v>
      </c>
      <c r="N4" s="27" t="s">
        <v>205</v>
      </c>
    </row>
    <row r="5" spans="1:14" ht="28.5" customHeight="1">
      <c r="A5" s="17" t="s">
        <v>205</v>
      </c>
      <c r="B5" s="18" t="s">
        <v>205</v>
      </c>
      <c r="C5" s="19" t="s">
        <v>576</v>
      </c>
      <c r="D5" s="19" t="s">
        <v>577</v>
      </c>
      <c r="E5" s="19" t="s">
        <v>205</v>
      </c>
      <c r="F5" s="19" t="s">
        <v>205</v>
      </c>
      <c r="G5" s="19" t="s">
        <v>205</v>
      </c>
      <c r="H5" s="19" t="s">
        <v>578</v>
      </c>
      <c r="I5" s="19" t="s">
        <v>576</v>
      </c>
      <c r="J5" s="19" t="s">
        <v>577</v>
      </c>
      <c r="K5" s="19" t="s">
        <v>205</v>
      </c>
      <c r="L5" s="19" t="s">
        <v>205</v>
      </c>
      <c r="M5" s="19" t="s">
        <v>205</v>
      </c>
      <c r="N5" s="28" t="s">
        <v>578</v>
      </c>
    </row>
    <row r="6" spans="1:14" ht="14.25">
      <c r="A6" s="20" t="s">
        <v>205</v>
      </c>
      <c r="B6" s="21" t="s">
        <v>205</v>
      </c>
      <c r="C6" s="22" t="s">
        <v>205</v>
      </c>
      <c r="D6" s="21" t="s">
        <v>71</v>
      </c>
      <c r="E6" s="21" t="s">
        <v>579</v>
      </c>
      <c r="F6" s="21" t="s">
        <v>580</v>
      </c>
      <c r="G6" s="21" t="s">
        <v>581</v>
      </c>
      <c r="H6" s="22" t="s">
        <v>205</v>
      </c>
      <c r="I6" s="22" t="s">
        <v>205</v>
      </c>
      <c r="J6" s="21" t="s">
        <v>71</v>
      </c>
      <c r="K6" s="21" t="s">
        <v>579</v>
      </c>
      <c r="L6" s="21" t="s">
        <v>580</v>
      </c>
      <c r="M6" s="21" t="s">
        <v>581</v>
      </c>
      <c r="N6" s="29" t="s">
        <v>205</v>
      </c>
    </row>
    <row r="7" spans="1:14" ht="14.25">
      <c r="A7" s="23" t="s">
        <v>85</v>
      </c>
      <c r="B7" s="23" t="s">
        <v>205</v>
      </c>
      <c r="C7" s="23" t="s">
        <v>14</v>
      </c>
      <c r="D7" s="23" t="s">
        <v>15</v>
      </c>
      <c r="E7" s="23" t="s">
        <v>23</v>
      </c>
      <c r="F7" s="23" t="s">
        <v>27</v>
      </c>
      <c r="G7" s="23" t="s">
        <v>31</v>
      </c>
      <c r="H7" s="23" t="s">
        <v>35</v>
      </c>
      <c r="I7" s="23" t="s">
        <v>38</v>
      </c>
      <c r="J7" s="23" t="s">
        <v>209</v>
      </c>
      <c r="K7" s="23" t="s">
        <v>58</v>
      </c>
      <c r="L7" s="23" t="s">
        <v>62</v>
      </c>
      <c r="M7" s="23" t="s">
        <v>66</v>
      </c>
      <c r="N7" s="23" t="s">
        <v>69</v>
      </c>
    </row>
    <row r="8" spans="1:14" ht="14.25">
      <c r="A8" s="23" t="s">
        <v>582</v>
      </c>
      <c r="B8" s="23" t="s">
        <v>14</v>
      </c>
      <c r="C8" s="24"/>
      <c r="D8" s="24"/>
      <c r="E8" s="24"/>
      <c r="F8" s="24"/>
      <c r="G8" s="24"/>
      <c r="H8" s="24"/>
      <c r="I8" s="24"/>
      <c r="J8" s="24"/>
      <c r="K8" s="24"/>
      <c r="L8" s="24"/>
      <c r="M8" s="24"/>
      <c r="N8" s="24"/>
    </row>
    <row r="9" spans="1:14" ht="14.25">
      <c r="A9" s="23" t="s">
        <v>583</v>
      </c>
      <c r="B9" s="23" t="s">
        <v>15</v>
      </c>
      <c r="C9" s="24"/>
      <c r="D9" s="24"/>
      <c r="E9" s="24"/>
      <c r="F9" s="24"/>
      <c r="G9" s="24"/>
      <c r="H9" s="24"/>
      <c r="I9" s="24"/>
      <c r="J9" s="24"/>
      <c r="K9" s="24"/>
      <c r="L9" s="24"/>
      <c r="M9" s="24"/>
      <c r="N9" s="24"/>
    </row>
    <row r="10" spans="1:14" ht="14.25">
      <c r="A10" s="23" t="s">
        <v>584</v>
      </c>
      <c r="B10" s="23" t="s">
        <v>23</v>
      </c>
      <c r="C10" s="24"/>
      <c r="D10" s="24"/>
      <c r="E10" s="24"/>
      <c r="F10" s="24"/>
      <c r="G10" s="24"/>
      <c r="H10" s="24"/>
      <c r="I10" s="24"/>
      <c r="J10" s="24"/>
      <c r="K10" s="24"/>
      <c r="L10" s="24"/>
      <c r="M10" s="24"/>
      <c r="N10" s="24"/>
    </row>
    <row r="11" spans="1:14" ht="14.25">
      <c r="A11" s="23" t="s">
        <v>585</v>
      </c>
      <c r="B11" s="23" t="s">
        <v>27</v>
      </c>
      <c r="C11" s="24"/>
      <c r="D11" s="24"/>
      <c r="E11" s="24"/>
      <c r="F11" s="24"/>
      <c r="G11" s="24"/>
      <c r="H11" s="24"/>
      <c r="I11" s="24"/>
      <c r="J11" s="24"/>
      <c r="K11" s="24"/>
      <c r="L11" s="24"/>
      <c r="M11" s="24"/>
      <c r="N11" s="24"/>
    </row>
    <row r="12" spans="1:14" ht="14.25">
      <c r="A12" s="9"/>
      <c r="B12" s="9"/>
      <c r="C12" s="9"/>
      <c r="D12" s="9"/>
      <c r="E12" s="9"/>
      <c r="F12" s="9"/>
      <c r="G12" s="9"/>
      <c r="H12" s="9"/>
      <c r="I12" s="9"/>
      <c r="J12" s="9"/>
      <c r="K12" s="9"/>
      <c r="L12" s="9"/>
      <c r="M12" s="9"/>
      <c r="N12" s="9"/>
    </row>
    <row r="14" ht="14.25">
      <c r="A14" s="7" t="s">
        <v>586</v>
      </c>
    </row>
  </sheetData>
  <sheetProtection/>
  <mergeCells count="13">
    <mergeCell ref="A1:N1"/>
    <mergeCell ref="A3:E3"/>
    <mergeCell ref="C4:H4"/>
    <mergeCell ref="I4:N4"/>
    <mergeCell ref="D5:G5"/>
    <mergeCell ref="J5:M5"/>
    <mergeCell ref="A7:B7"/>
    <mergeCell ref="A4:A6"/>
    <mergeCell ref="B4:B6"/>
    <mergeCell ref="C5:C6"/>
    <mergeCell ref="H5:H6"/>
    <mergeCell ref="I5:I6"/>
    <mergeCell ref="N5:N6"/>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3:N15"/>
  <sheetViews>
    <sheetView workbookViewId="0" topLeftCell="A1">
      <selection activeCell="K16" sqref="K16"/>
    </sheetView>
  </sheetViews>
  <sheetFormatPr defaultColWidth="9.00390625" defaultRowHeight="14.25"/>
  <cols>
    <col min="1" max="7" width="10.50390625" style="0" customWidth="1"/>
    <col min="8" max="8" width="13.25390625" style="0" customWidth="1"/>
    <col min="9" max="11" width="10.50390625" style="0" customWidth="1"/>
  </cols>
  <sheetData>
    <row r="2" ht="24" customHeight="1"/>
    <row r="3" spans="1:11" ht="26.25" customHeight="1">
      <c r="A3" s="1" t="s">
        <v>6</v>
      </c>
      <c r="B3" s="1"/>
      <c r="C3" s="1"/>
      <c r="D3" s="1"/>
      <c r="E3" s="1"/>
      <c r="G3" s="8"/>
      <c r="K3" s="10" t="s">
        <v>587</v>
      </c>
    </row>
    <row r="4" spans="1:14" ht="14.25">
      <c r="A4" s="2" t="s">
        <v>588</v>
      </c>
      <c r="B4" s="3" t="s">
        <v>589</v>
      </c>
      <c r="C4" s="3" t="s">
        <v>205</v>
      </c>
      <c r="D4" s="3" t="s">
        <v>205</v>
      </c>
      <c r="E4" s="3" t="s">
        <v>205</v>
      </c>
      <c r="F4" s="3" t="s">
        <v>205</v>
      </c>
      <c r="G4" s="3" t="s">
        <v>205</v>
      </c>
      <c r="H4" s="3" t="s">
        <v>205</v>
      </c>
      <c r="I4" s="3" t="s">
        <v>590</v>
      </c>
      <c r="J4" s="3" t="s">
        <v>205</v>
      </c>
      <c r="K4" s="3" t="s">
        <v>205</v>
      </c>
      <c r="N4" s="13"/>
    </row>
    <row r="5" spans="1:11" ht="14.25">
      <c r="A5" s="2" t="s">
        <v>205</v>
      </c>
      <c r="B5" s="2" t="s">
        <v>591</v>
      </c>
      <c r="C5" s="2" t="s">
        <v>205</v>
      </c>
      <c r="D5" s="2" t="s">
        <v>205</v>
      </c>
      <c r="E5" s="2" t="s">
        <v>205</v>
      </c>
      <c r="F5" s="2" t="s">
        <v>205</v>
      </c>
      <c r="G5" s="2" t="s">
        <v>205</v>
      </c>
      <c r="H5" s="2" t="s">
        <v>592</v>
      </c>
      <c r="I5" s="2" t="s">
        <v>593</v>
      </c>
      <c r="J5" s="2" t="s">
        <v>594</v>
      </c>
      <c r="K5" s="2" t="s">
        <v>595</v>
      </c>
    </row>
    <row r="6" spans="1:11" ht="27">
      <c r="A6" s="2" t="s">
        <v>205</v>
      </c>
      <c r="B6" s="2" t="s">
        <v>241</v>
      </c>
      <c r="C6" s="2" t="s">
        <v>596</v>
      </c>
      <c r="D6" s="2" t="s">
        <v>597</v>
      </c>
      <c r="E6" s="2" t="s">
        <v>598</v>
      </c>
      <c r="F6" s="2" t="s">
        <v>599</v>
      </c>
      <c r="G6" s="2" t="s">
        <v>600</v>
      </c>
      <c r="H6" s="2" t="s">
        <v>205</v>
      </c>
      <c r="I6" s="2" t="s">
        <v>205</v>
      </c>
      <c r="J6" s="2" t="s">
        <v>205</v>
      </c>
      <c r="K6" s="2" t="s">
        <v>205</v>
      </c>
    </row>
    <row r="7" spans="1:11" ht="14.25">
      <c r="A7" s="4">
        <v>4</v>
      </c>
      <c r="B7" s="5">
        <v>1</v>
      </c>
      <c r="C7" s="5"/>
      <c r="D7" s="5"/>
      <c r="E7" s="6"/>
      <c r="F7" s="6"/>
      <c r="G7" s="6">
        <v>1</v>
      </c>
      <c r="H7" s="5"/>
      <c r="I7" s="11"/>
      <c r="J7" s="4"/>
      <c r="K7" s="6"/>
    </row>
    <row r="8" spans="1:11" ht="14.25">
      <c r="A8" s="4"/>
      <c r="B8" s="5"/>
      <c r="C8" s="5"/>
      <c r="D8" s="5"/>
      <c r="E8" s="6"/>
      <c r="F8" s="6"/>
      <c r="G8" s="6"/>
      <c r="H8" s="5"/>
      <c r="I8" s="5"/>
      <c r="J8" s="4"/>
      <c r="K8" s="12"/>
    </row>
    <row r="9" spans="1:11" ht="14.25">
      <c r="A9" s="6" t="s">
        <v>205</v>
      </c>
      <c r="B9" s="6" t="s">
        <v>205</v>
      </c>
      <c r="C9" s="6" t="s">
        <v>205</v>
      </c>
      <c r="D9" s="6" t="s">
        <v>205</v>
      </c>
      <c r="E9" s="6" t="s">
        <v>205</v>
      </c>
      <c r="F9" s="6" t="s">
        <v>205</v>
      </c>
      <c r="G9" s="6" t="s">
        <v>205</v>
      </c>
      <c r="H9" s="6" t="s">
        <v>205</v>
      </c>
      <c r="I9" s="6" t="s">
        <v>205</v>
      </c>
      <c r="J9" s="6" t="s">
        <v>205</v>
      </c>
      <c r="K9" s="12" t="s">
        <v>205</v>
      </c>
    </row>
    <row r="10" spans="1:11" ht="14.25">
      <c r="A10" s="6" t="s">
        <v>205</v>
      </c>
      <c r="B10" s="6" t="s">
        <v>205</v>
      </c>
      <c r="C10" s="6" t="s">
        <v>205</v>
      </c>
      <c r="D10" s="6" t="s">
        <v>205</v>
      </c>
      <c r="E10" s="6" t="s">
        <v>205</v>
      </c>
      <c r="F10" s="6" t="s">
        <v>205</v>
      </c>
      <c r="G10" s="6" t="s">
        <v>205</v>
      </c>
      <c r="H10" s="6" t="s">
        <v>205</v>
      </c>
      <c r="I10" s="6" t="s">
        <v>205</v>
      </c>
      <c r="J10" s="6" t="s">
        <v>205</v>
      </c>
      <c r="K10" s="12" t="s">
        <v>205</v>
      </c>
    </row>
    <row r="11" spans="1:11" ht="14.25">
      <c r="A11" s="6" t="s">
        <v>205</v>
      </c>
      <c r="B11" s="6" t="s">
        <v>205</v>
      </c>
      <c r="C11" s="6" t="s">
        <v>205</v>
      </c>
      <c r="D11" s="6" t="s">
        <v>205</v>
      </c>
      <c r="E11" s="6" t="s">
        <v>205</v>
      </c>
      <c r="F11" s="6" t="s">
        <v>205</v>
      </c>
      <c r="G11" s="6" t="s">
        <v>205</v>
      </c>
      <c r="H11" s="6" t="s">
        <v>205</v>
      </c>
      <c r="I11" s="6" t="s">
        <v>205</v>
      </c>
      <c r="J11" s="6" t="s">
        <v>205</v>
      </c>
      <c r="K11" s="12" t="s">
        <v>205</v>
      </c>
    </row>
    <row r="12" spans="1:11" ht="14.25">
      <c r="A12" s="6" t="s">
        <v>205</v>
      </c>
      <c r="B12" s="6" t="s">
        <v>205</v>
      </c>
      <c r="C12" s="6" t="s">
        <v>205</v>
      </c>
      <c r="D12" s="6" t="s">
        <v>205</v>
      </c>
      <c r="E12" s="6" t="s">
        <v>205</v>
      </c>
      <c r="F12" s="6" t="s">
        <v>205</v>
      </c>
      <c r="G12" s="6" t="s">
        <v>205</v>
      </c>
      <c r="H12" s="6" t="s">
        <v>205</v>
      </c>
      <c r="I12" s="6" t="s">
        <v>205</v>
      </c>
      <c r="J12" s="6" t="s">
        <v>205</v>
      </c>
      <c r="K12" s="12" t="s">
        <v>205</v>
      </c>
    </row>
    <row r="13" spans="1:11" ht="14.25">
      <c r="A13" s="6" t="s">
        <v>205</v>
      </c>
      <c r="B13" s="6" t="s">
        <v>205</v>
      </c>
      <c r="C13" s="6" t="s">
        <v>205</v>
      </c>
      <c r="D13" s="6" t="s">
        <v>205</v>
      </c>
      <c r="E13" s="6" t="s">
        <v>205</v>
      </c>
      <c r="F13" s="6" t="s">
        <v>205</v>
      </c>
      <c r="G13" s="6" t="s">
        <v>205</v>
      </c>
      <c r="H13" s="6" t="s">
        <v>205</v>
      </c>
      <c r="I13" s="6" t="s">
        <v>205</v>
      </c>
      <c r="J13" s="6" t="s">
        <v>205</v>
      </c>
      <c r="K13" s="12" t="s">
        <v>205</v>
      </c>
    </row>
    <row r="14" ht="14.25">
      <c r="F14" s="9"/>
    </row>
    <row r="15" ht="14.25">
      <c r="A15" s="7" t="s">
        <v>586</v>
      </c>
    </row>
  </sheetData>
  <sheetProtection/>
  <mergeCells count="9">
    <mergeCell ref="A3:E3"/>
    <mergeCell ref="B4:H4"/>
    <mergeCell ref="I4:K4"/>
    <mergeCell ref="B5:G5"/>
    <mergeCell ref="A4:A6"/>
    <mergeCell ref="H5:H6"/>
    <mergeCell ref="I5:I6"/>
    <mergeCell ref="J5:J6"/>
    <mergeCell ref="K5:K6"/>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2">
      <selection activeCell="A4" sqref="A4"/>
    </sheetView>
  </sheetViews>
  <sheetFormatPr defaultColWidth="9.00390625" defaultRowHeight="14.25"/>
  <cols>
    <col min="1" max="1" width="50.625" style="260" customWidth="1"/>
    <col min="2" max="2" width="4.00390625" style="260" hidden="1" customWidth="1"/>
    <col min="3" max="3" width="15.625" style="261" customWidth="1"/>
    <col min="4" max="4" width="50.625" style="260" customWidth="1"/>
    <col min="5" max="5" width="3.50390625" style="260" hidden="1" customWidth="1"/>
    <col min="6" max="6" width="15.625" style="372" customWidth="1"/>
    <col min="7" max="8" width="9.00390625" style="262" customWidth="1"/>
    <col min="9" max="16384" width="9.00390625" style="260" customWidth="1"/>
  </cols>
  <sheetData>
    <row r="1" ht="14.25">
      <c r="A1" s="263" t="s">
        <v>3</v>
      </c>
    </row>
    <row r="2" spans="1:8" s="258" customFormat="1" ht="18" customHeight="1">
      <c r="A2" s="264" t="s">
        <v>4</v>
      </c>
      <c r="B2" s="264"/>
      <c r="C2" s="265"/>
      <c r="D2" s="264"/>
      <c r="E2" s="264"/>
      <c r="F2" s="264"/>
      <c r="G2" s="294"/>
      <c r="H2" s="294"/>
    </row>
    <row r="3" spans="1:6" ht="9.75" customHeight="1">
      <c r="A3" s="266"/>
      <c r="B3" s="266"/>
      <c r="C3" s="267"/>
      <c r="D3" s="266"/>
      <c r="E3" s="266"/>
      <c r="F3" s="112" t="s">
        <v>5</v>
      </c>
    </row>
    <row r="4" spans="1:6" ht="15" customHeight="1">
      <c r="A4" s="373" t="s">
        <v>6</v>
      </c>
      <c r="B4" s="266"/>
      <c r="C4" s="267"/>
      <c r="D4" s="266"/>
      <c r="E4" s="266"/>
      <c r="F4" s="112" t="s">
        <v>7</v>
      </c>
    </row>
    <row r="5" spans="1:8" s="259" customFormat="1" ht="21.75" customHeight="1">
      <c r="A5" s="384" t="s">
        <v>8</v>
      </c>
      <c r="B5" s="271"/>
      <c r="C5" s="271"/>
      <c r="D5" s="384" t="s">
        <v>9</v>
      </c>
      <c r="E5" s="271"/>
      <c r="F5" s="271"/>
      <c r="G5" s="295"/>
      <c r="H5" s="295"/>
    </row>
    <row r="6" spans="1:8" s="259" customFormat="1" ht="21.75" customHeight="1">
      <c r="A6" s="384" t="s">
        <v>10</v>
      </c>
      <c r="B6" s="384" t="s">
        <v>11</v>
      </c>
      <c r="C6" s="271" t="s">
        <v>12</v>
      </c>
      <c r="D6" s="384" t="s">
        <v>10</v>
      </c>
      <c r="E6" s="384" t="s">
        <v>11</v>
      </c>
      <c r="F6" s="376" t="s">
        <v>12</v>
      </c>
      <c r="G6" s="295"/>
      <c r="H6" s="295"/>
    </row>
    <row r="7" spans="1:8" s="259" customFormat="1" ht="21.75" customHeight="1" hidden="1">
      <c r="A7" s="384" t="s">
        <v>13</v>
      </c>
      <c r="B7" s="271"/>
      <c r="C7" s="384" t="s">
        <v>14</v>
      </c>
      <c r="D7" s="384" t="s">
        <v>13</v>
      </c>
      <c r="E7" s="271"/>
      <c r="F7" s="385" t="s">
        <v>15</v>
      </c>
      <c r="G7" s="295"/>
      <c r="H7" s="295"/>
    </row>
    <row r="8" spans="1:8" s="259" customFormat="1" ht="21.75" customHeight="1">
      <c r="A8" s="386" t="s">
        <v>16</v>
      </c>
      <c r="B8" s="384" t="s">
        <v>14</v>
      </c>
      <c r="C8" s="273">
        <v>705.71</v>
      </c>
      <c r="D8" s="387" t="s">
        <v>17</v>
      </c>
      <c r="E8" s="384" t="s">
        <v>18</v>
      </c>
      <c r="F8" s="377">
        <v>167.536734</v>
      </c>
      <c r="G8" s="295"/>
      <c r="H8" s="295"/>
    </row>
    <row r="9" spans="1:8" s="259" customFormat="1" ht="21.75" customHeight="1">
      <c r="A9" s="274" t="s">
        <v>19</v>
      </c>
      <c r="B9" s="384" t="s">
        <v>15</v>
      </c>
      <c r="C9" s="275"/>
      <c r="D9" s="387" t="s">
        <v>20</v>
      </c>
      <c r="E9" s="384" t="s">
        <v>21</v>
      </c>
      <c r="F9" s="377">
        <v>0</v>
      </c>
      <c r="G9" s="295"/>
      <c r="H9" s="295"/>
    </row>
    <row r="10" spans="1:8" s="259" customFormat="1" ht="21.75" customHeight="1">
      <c r="A10" s="274" t="s">
        <v>22</v>
      </c>
      <c r="B10" s="384" t="s">
        <v>23</v>
      </c>
      <c r="C10" s="275"/>
      <c r="D10" s="387" t="s">
        <v>24</v>
      </c>
      <c r="E10" s="384" t="s">
        <v>25</v>
      </c>
      <c r="F10" s="377">
        <v>0</v>
      </c>
      <c r="G10" s="295"/>
      <c r="H10" s="295"/>
    </row>
    <row r="11" spans="1:8" s="259" customFormat="1" ht="21.75" customHeight="1">
      <c r="A11" s="274" t="s">
        <v>26</v>
      </c>
      <c r="B11" s="384" t="s">
        <v>27</v>
      </c>
      <c r="C11" s="275"/>
      <c r="D11" s="387" t="s">
        <v>28</v>
      </c>
      <c r="E11" s="384" t="s">
        <v>29</v>
      </c>
      <c r="F11" s="377">
        <v>0</v>
      </c>
      <c r="G11" s="295"/>
      <c r="H11" s="295"/>
    </row>
    <row r="12" spans="1:8" s="259" customFormat="1" ht="21.75" customHeight="1">
      <c r="A12" s="274" t="s">
        <v>30</v>
      </c>
      <c r="B12" s="384" t="s">
        <v>31</v>
      </c>
      <c r="C12" s="275"/>
      <c r="D12" s="387" t="s">
        <v>32</v>
      </c>
      <c r="E12" s="384" t="s">
        <v>33</v>
      </c>
      <c r="F12" s="377">
        <v>202.163345</v>
      </c>
      <c r="G12" s="295"/>
      <c r="H12" s="295"/>
    </row>
    <row r="13" spans="1:8" s="259" customFormat="1" ht="21.75" customHeight="1">
      <c r="A13" s="274" t="s">
        <v>34</v>
      </c>
      <c r="B13" s="384" t="s">
        <v>35</v>
      </c>
      <c r="C13" s="275"/>
      <c r="D13" s="387" t="s">
        <v>36</v>
      </c>
      <c r="E13" s="384" t="s">
        <v>37</v>
      </c>
      <c r="F13" s="377">
        <v>0</v>
      </c>
      <c r="G13" s="295"/>
      <c r="H13" s="295"/>
    </row>
    <row r="14" spans="1:8" s="259" customFormat="1" ht="21.75" customHeight="1">
      <c r="A14" s="274"/>
      <c r="B14" s="384" t="s">
        <v>38</v>
      </c>
      <c r="C14" s="275"/>
      <c r="D14" s="272" t="s">
        <v>39</v>
      </c>
      <c r="E14" s="384" t="s">
        <v>40</v>
      </c>
      <c r="F14" s="377">
        <v>4.1379</v>
      </c>
      <c r="G14" s="295"/>
      <c r="H14" s="295"/>
    </row>
    <row r="15" spans="1:8" s="259" customFormat="1" ht="21.75" customHeight="1">
      <c r="A15" s="274"/>
      <c r="B15" s="271"/>
      <c r="C15" s="275"/>
      <c r="D15" s="272" t="s">
        <v>41</v>
      </c>
      <c r="E15" s="271"/>
      <c r="F15" s="377">
        <v>80.56206</v>
      </c>
      <c r="G15" s="295"/>
      <c r="H15" s="295"/>
    </row>
    <row r="16" spans="1:8" s="259" customFormat="1" ht="21.75" customHeight="1">
      <c r="A16" s="274"/>
      <c r="B16" s="271"/>
      <c r="C16" s="275"/>
      <c r="D16" s="272" t="s">
        <v>42</v>
      </c>
      <c r="E16" s="271"/>
      <c r="F16" s="377">
        <v>25.968293</v>
      </c>
      <c r="G16" s="295"/>
      <c r="H16" s="295"/>
    </row>
    <row r="17" spans="1:8" s="259" customFormat="1" ht="21.75" customHeight="1">
      <c r="A17" s="274"/>
      <c r="B17" s="271"/>
      <c r="C17" s="275"/>
      <c r="D17" s="272" t="s">
        <v>43</v>
      </c>
      <c r="E17" s="271"/>
      <c r="F17" s="377">
        <v>0</v>
      </c>
      <c r="G17" s="295"/>
      <c r="H17" s="295"/>
    </row>
    <row r="18" spans="1:8" s="259" customFormat="1" ht="21.75" customHeight="1">
      <c r="A18" s="274"/>
      <c r="B18" s="271"/>
      <c r="C18" s="275"/>
      <c r="D18" s="272" t="s">
        <v>44</v>
      </c>
      <c r="E18" s="271"/>
      <c r="F18" s="377">
        <v>0</v>
      </c>
      <c r="G18" s="295"/>
      <c r="H18" s="295"/>
    </row>
    <row r="19" spans="1:8" s="259" customFormat="1" ht="21.75" customHeight="1">
      <c r="A19" s="274"/>
      <c r="B19" s="271"/>
      <c r="C19" s="275"/>
      <c r="D19" s="272" t="s">
        <v>45</v>
      </c>
      <c r="E19" s="271"/>
      <c r="F19" s="377">
        <v>197.58656499999998</v>
      </c>
      <c r="G19" s="295"/>
      <c r="H19" s="295"/>
    </row>
    <row r="20" spans="1:8" s="259" customFormat="1" ht="21.75" customHeight="1">
      <c r="A20" s="274"/>
      <c r="B20" s="271"/>
      <c r="C20" s="275"/>
      <c r="D20" s="272" t="s">
        <v>46</v>
      </c>
      <c r="E20" s="271"/>
      <c r="F20" s="377">
        <v>0</v>
      </c>
      <c r="G20" s="295"/>
      <c r="H20" s="295"/>
    </row>
    <row r="21" spans="1:8" s="259" customFormat="1" ht="21.75" customHeight="1">
      <c r="A21" s="274"/>
      <c r="B21" s="271"/>
      <c r="C21" s="275"/>
      <c r="D21" s="272" t="s">
        <v>47</v>
      </c>
      <c r="E21" s="271"/>
      <c r="F21" s="377">
        <v>0</v>
      </c>
      <c r="G21" s="295"/>
      <c r="H21" s="295"/>
    </row>
    <row r="22" spans="1:8" s="259" customFormat="1" ht="21.75" customHeight="1">
      <c r="A22" s="274"/>
      <c r="B22" s="271"/>
      <c r="C22" s="275"/>
      <c r="D22" s="272" t="s">
        <v>48</v>
      </c>
      <c r="E22" s="271"/>
      <c r="F22" s="377">
        <v>0</v>
      </c>
      <c r="G22" s="295"/>
      <c r="H22" s="295"/>
    </row>
    <row r="23" spans="1:8" s="259" customFormat="1" ht="21.75" customHeight="1">
      <c r="A23" s="274"/>
      <c r="B23" s="271"/>
      <c r="C23" s="275"/>
      <c r="D23" s="272" t="s">
        <v>49</v>
      </c>
      <c r="E23" s="271"/>
      <c r="F23" s="377">
        <v>0</v>
      </c>
      <c r="G23" s="295"/>
      <c r="H23" s="295"/>
    </row>
    <row r="24" spans="1:8" s="259" customFormat="1" ht="21.75" customHeight="1">
      <c r="A24" s="274"/>
      <c r="B24" s="271"/>
      <c r="C24" s="275"/>
      <c r="D24" s="272" t="s">
        <v>50</v>
      </c>
      <c r="E24" s="271"/>
      <c r="F24" s="377">
        <v>0</v>
      </c>
      <c r="G24" s="295"/>
      <c r="H24" s="295"/>
    </row>
    <row r="25" spans="1:8" s="259" customFormat="1" ht="21.75" customHeight="1">
      <c r="A25" s="274"/>
      <c r="B25" s="271"/>
      <c r="C25" s="275"/>
      <c r="D25" s="272" t="s">
        <v>51</v>
      </c>
      <c r="E25" s="271"/>
      <c r="F25" s="377">
        <v>4.5</v>
      </c>
      <c r="G25" s="295"/>
      <c r="H25" s="295"/>
    </row>
    <row r="26" spans="1:8" s="259" customFormat="1" ht="21.75" customHeight="1">
      <c r="A26" s="274"/>
      <c r="B26" s="271"/>
      <c r="C26" s="275"/>
      <c r="D26" s="272" t="s">
        <v>52</v>
      </c>
      <c r="E26" s="271"/>
      <c r="F26" s="377">
        <v>35.3987</v>
      </c>
      <c r="G26" s="295"/>
      <c r="H26" s="295"/>
    </row>
    <row r="27" spans="1:8" s="259" customFormat="1" ht="21.75" customHeight="1">
      <c r="A27" s="274"/>
      <c r="B27" s="271"/>
      <c r="C27" s="275"/>
      <c r="D27" s="272" t="s">
        <v>53</v>
      </c>
      <c r="E27" s="271"/>
      <c r="F27" s="377">
        <v>0</v>
      </c>
      <c r="G27" s="295"/>
      <c r="H27" s="295"/>
    </row>
    <row r="28" spans="1:8" s="259" customFormat="1" ht="21.75" customHeight="1">
      <c r="A28" s="274"/>
      <c r="B28" s="271"/>
      <c r="C28" s="275"/>
      <c r="D28" s="272" t="s">
        <v>54</v>
      </c>
      <c r="E28" s="271"/>
      <c r="F28" s="377">
        <v>0</v>
      </c>
      <c r="G28" s="295"/>
      <c r="H28" s="295"/>
    </row>
    <row r="29" spans="1:8" s="259" customFormat="1" ht="21.75" customHeight="1">
      <c r="A29" s="274"/>
      <c r="B29" s="271"/>
      <c r="C29" s="275"/>
      <c r="D29" s="272" t="s">
        <v>55</v>
      </c>
      <c r="E29" s="271"/>
      <c r="F29" s="377">
        <v>0</v>
      </c>
      <c r="G29" s="295"/>
      <c r="H29" s="295"/>
    </row>
    <row r="30" spans="1:8" s="259" customFormat="1" ht="21.75" customHeight="1">
      <c r="A30" s="274"/>
      <c r="B30" s="271"/>
      <c r="C30" s="275"/>
      <c r="D30" s="272" t="s">
        <v>56</v>
      </c>
      <c r="E30" s="271"/>
      <c r="F30" s="377">
        <v>0</v>
      </c>
      <c r="G30" s="295"/>
      <c r="H30" s="295"/>
    </row>
    <row r="31" spans="1:8" s="259" customFormat="1" ht="21.75" customHeight="1">
      <c r="A31" s="388" t="s">
        <v>57</v>
      </c>
      <c r="B31" s="384" t="s">
        <v>58</v>
      </c>
      <c r="C31" s="273"/>
      <c r="D31" s="388" t="s">
        <v>59</v>
      </c>
      <c r="E31" s="384" t="s">
        <v>60</v>
      </c>
      <c r="F31" s="377">
        <f>SUM(F8:F30)</f>
        <v>717.8535969999999</v>
      </c>
      <c r="G31" s="295"/>
      <c r="H31" s="295"/>
    </row>
    <row r="32" spans="1:8" s="259" customFormat="1" ht="21.75" customHeight="1">
      <c r="A32" s="272" t="s">
        <v>61</v>
      </c>
      <c r="B32" s="384" t="s">
        <v>62</v>
      </c>
      <c r="C32" s="275"/>
      <c r="D32" s="272" t="s">
        <v>63</v>
      </c>
      <c r="E32" s="384" t="s">
        <v>64</v>
      </c>
      <c r="F32" s="377">
        <v>0</v>
      </c>
      <c r="G32" s="295"/>
      <c r="H32" s="295"/>
    </row>
    <row r="33" spans="1:8" s="259" customFormat="1" ht="21.75" customHeight="1">
      <c r="A33" s="272" t="s">
        <v>65</v>
      </c>
      <c r="B33" s="384" t="s">
        <v>66</v>
      </c>
      <c r="C33" s="275">
        <v>56.47</v>
      </c>
      <c r="D33" s="272" t="s">
        <v>67</v>
      </c>
      <c r="E33" s="384" t="s">
        <v>68</v>
      </c>
      <c r="F33" s="377">
        <v>44.327163</v>
      </c>
      <c r="G33" s="295"/>
      <c r="H33" s="295"/>
    </row>
    <row r="34" spans="1:8" s="259" customFormat="1" ht="21.75" customHeight="1">
      <c r="A34" s="272"/>
      <c r="B34" s="384" t="s">
        <v>69</v>
      </c>
      <c r="C34" s="275"/>
      <c r="D34" s="272"/>
      <c r="E34" s="384" t="s">
        <v>70</v>
      </c>
      <c r="F34" s="377">
        <v>0</v>
      </c>
      <c r="G34" s="295"/>
      <c r="H34" s="295"/>
    </row>
    <row r="35" spans="1:6" ht="21.75" customHeight="1">
      <c r="A35" s="389" t="s">
        <v>71</v>
      </c>
      <c r="B35" s="384" t="s">
        <v>72</v>
      </c>
      <c r="C35" s="273">
        <f>SUM(C8:C34)</f>
        <v>762.1800000000001</v>
      </c>
      <c r="D35" s="389" t="s">
        <v>71</v>
      </c>
      <c r="E35" s="384" t="s">
        <v>73</v>
      </c>
      <c r="F35" s="377">
        <f>F31+F33</f>
        <v>762.18076</v>
      </c>
    </row>
    <row r="36" spans="1:6" ht="29.25" customHeight="1">
      <c r="A36" s="283" t="s">
        <v>74</v>
      </c>
      <c r="B36" s="284"/>
      <c r="C36" s="285"/>
      <c r="D36" s="284"/>
      <c r="E36" s="284"/>
      <c r="F36" s="284"/>
    </row>
  </sheetData>
  <sheetProtection/>
  <mergeCells count="4">
    <mergeCell ref="A2:F2"/>
    <mergeCell ref="A5:C5"/>
    <mergeCell ref="D5:F5"/>
    <mergeCell ref="A36:F36"/>
  </mergeCells>
  <printOptions horizontalCentered="1"/>
  <pageMargins left="0.35" right="0.35" top="0.59" bottom="0.7900000000000001" header="0.51" footer="0.2"/>
  <pageSetup fitToHeight="1" fitToWidth="1" horizontalDpi="300" verticalDpi="300" orientation="landscape" paperSize="9" scale="71"/>
</worksheet>
</file>

<file path=xl/worksheets/sheet3.xml><?xml version="1.0" encoding="utf-8"?>
<worksheet xmlns="http://schemas.openxmlformats.org/spreadsheetml/2006/main" xmlns:r="http://schemas.openxmlformats.org/officeDocument/2006/relationships">
  <dimension ref="A1:L57"/>
  <sheetViews>
    <sheetView zoomScaleSheetLayoutView="160" workbookViewId="0" topLeftCell="A1">
      <selection activeCell="E5" sqref="E5:E7"/>
    </sheetView>
  </sheetViews>
  <sheetFormatPr defaultColWidth="9.00390625" defaultRowHeight="14.25"/>
  <cols>
    <col min="1" max="3" width="2.50390625" style="298" customWidth="1"/>
    <col min="4" max="4" width="31.00390625" style="299" customWidth="1"/>
    <col min="5" max="7" width="13.625" style="342" customWidth="1"/>
    <col min="8" max="11" width="13.625" style="299" customWidth="1"/>
    <col min="12" max="16384" width="9.00390625" style="299" customWidth="1"/>
  </cols>
  <sheetData>
    <row r="1" spans="1:2" ht="14.25">
      <c r="A1" s="343" t="s">
        <v>3</v>
      </c>
      <c r="B1" s="343"/>
    </row>
    <row r="2" spans="1:11" s="296" customFormat="1" ht="21">
      <c r="A2" s="344" t="s">
        <v>75</v>
      </c>
      <c r="B2" s="344"/>
      <c r="C2" s="344"/>
      <c r="D2" s="300"/>
      <c r="E2" s="363"/>
      <c r="F2" s="363"/>
      <c r="G2" s="363"/>
      <c r="H2" s="300"/>
      <c r="I2" s="300"/>
      <c r="J2" s="300"/>
      <c r="K2" s="300"/>
    </row>
    <row r="3" spans="1:11" ht="14.25">
      <c r="A3" s="345"/>
      <c r="B3" s="345"/>
      <c r="C3" s="345"/>
      <c r="D3" s="301"/>
      <c r="E3" s="364"/>
      <c r="F3" s="364"/>
      <c r="G3" s="364"/>
      <c r="H3" s="301"/>
      <c r="I3" s="301"/>
      <c r="J3" s="301"/>
      <c r="K3" s="10" t="s">
        <v>76</v>
      </c>
    </row>
    <row r="4" spans="1:11" ht="15">
      <c r="A4" s="346" t="s">
        <v>6</v>
      </c>
      <c r="B4" s="346"/>
      <c r="C4" s="346"/>
      <c r="D4" s="1"/>
      <c r="E4" s="364"/>
      <c r="F4" s="364"/>
      <c r="G4" s="365"/>
      <c r="H4" s="301"/>
      <c r="I4" s="301"/>
      <c r="J4" s="301"/>
      <c r="K4" s="10" t="s">
        <v>7</v>
      </c>
    </row>
    <row r="5" spans="1:12" s="297" customFormat="1" ht="22.5" customHeight="1">
      <c r="A5" s="390" t="s">
        <v>10</v>
      </c>
      <c r="B5" s="348"/>
      <c r="C5" s="348"/>
      <c r="D5" s="349"/>
      <c r="E5" s="391" t="s">
        <v>57</v>
      </c>
      <c r="F5" s="392" t="s">
        <v>77</v>
      </c>
      <c r="G5" s="391" t="s">
        <v>78</v>
      </c>
      <c r="H5" s="391" t="s">
        <v>79</v>
      </c>
      <c r="I5" s="391" t="s">
        <v>80</v>
      </c>
      <c r="J5" s="391" t="s">
        <v>81</v>
      </c>
      <c r="K5" s="393" t="s">
        <v>82</v>
      </c>
      <c r="L5" s="334"/>
    </row>
    <row r="6" spans="1:12" s="297" customFormat="1" ht="22.5" customHeight="1">
      <c r="A6" s="350" t="s">
        <v>83</v>
      </c>
      <c r="B6" s="351"/>
      <c r="C6" s="351"/>
      <c r="D6" s="394" t="s">
        <v>84</v>
      </c>
      <c r="E6" s="328"/>
      <c r="F6" s="367"/>
      <c r="G6" s="328"/>
      <c r="H6" s="328"/>
      <c r="I6" s="328"/>
      <c r="J6" s="328"/>
      <c r="K6" s="335"/>
      <c r="L6" s="334"/>
    </row>
    <row r="7" spans="1:12" s="297" customFormat="1" ht="22.5" customHeight="1">
      <c r="A7" s="353"/>
      <c r="B7" s="354"/>
      <c r="C7" s="354"/>
      <c r="D7" s="329"/>
      <c r="E7" s="329"/>
      <c r="F7" s="368"/>
      <c r="G7" s="329"/>
      <c r="H7" s="329"/>
      <c r="I7" s="329"/>
      <c r="J7" s="329"/>
      <c r="K7" s="336"/>
      <c r="L7" s="334"/>
    </row>
    <row r="8" spans="1:12" ht="22.5" customHeight="1" hidden="1">
      <c r="A8" s="395" t="s">
        <v>85</v>
      </c>
      <c r="B8" s="356"/>
      <c r="C8" s="356"/>
      <c r="D8" s="357"/>
      <c r="E8" s="396" t="s">
        <v>14</v>
      </c>
      <c r="F8" s="396" t="s">
        <v>15</v>
      </c>
      <c r="G8" s="396" t="s">
        <v>23</v>
      </c>
      <c r="H8" s="396" t="s">
        <v>27</v>
      </c>
      <c r="I8" s="396" t="s">
        <v>31</v>
      </c>
      <c r="J8" s="396" t="s">
        <v>35</v>
      </c>
      <c r="K8" s="337" t="s">
        <v>38</v>
      </c>
      <c r="L8" s="340"/>
    </row>
    <row r="9" spans="1:12" ht="22.5" customHeight="1">
      <c r="A9" s="395" t="s">
        <v>71</v>
      </c>
      <c r="B9" s="356"/>
      <c r="C9" s="356"/>
      <c r="D9" s="358"/>
      <c r="E9" s="230">
        <f>E49+E46+E39+E35+E27+E24+E18+E10+E52</f>
        <v>705.713208</v>
      </c>
      <c r="F9" s="230">
        <f>F49+F46+F39+F35+F27+F24+F18+F10+F52</f>
        <v>705.713208</v>
      </c>
      <c r="G9" s="230"/>
      <c r="H9" s="369"/>
      <c r="I9" s="369"/>
      <c r="J9" s="369"/>
      <c r="K9" s="371"/>
      <c r="L9" s="340"/>
    </row>
    <row r="10" spans="1:11" ht="22.5" customHeight="1">
      <c r="A10" s="330" t="s">
        <v>86</v>
      </c>
      <c r="B10" s="330"/>
      <c r="C10" s="330"/>
      <c r="D10" s="317" t="s">
        <v>87</v>
      </c>
      <c r="E10" s="273">
        <v>167.536734</v>
      </c>
      <c r="F10" s="273">
        <v>167.536734</v>
      </c>
      <c r="G10" s="230"/>
      <c r="H10" s="369"/>
      <c r="I10" s="369"/>
      <c r="J10" s="369"/>
      <c r="K10" s="371"/>
    </row>
    <row r="11" spans="1:11" ht="22.5" customHeight="1">
      <c r="A11" s="330" t="s">
        <v>88</v>
      </c>
      <c r="B11" s="330"/>
      <c r="C11" s="330"/>
      <c r="D11" s="317" t="s">
        <v>89</v>
      </c>
      <c r="E11" s="273">
        <v>132.209234</v>
      </c>
      <c r="F11" s="273">
        <v>132.209234</v>
      </c>
      <c r="G11" s="230"/>
      <c r="H11" s="369"/>
      <c r="I11" s="369"/>
      <c r="J11" s="369"/>
      <c r="K11" s="371"/>
    </row>
    <row r="12" spans="1:11" ht="22.5" customHeight="1">
      <c r="A12" s="330" t="s">
        <v>90</v>
      </c>
      <c r="B12" s="330"/>
      <c r="C12" s="330"/>
      <c r="D12" s="317" t="s">
        <v>91</v>
      </c>
      <c r="E12" s="273">
        <v>132.209234</v>
      </c>
      <c r="F12" s="273">
        <v>132.209234</v>
      </c>
      <c r="G12" s="230"/>
      <c r="H12" s="369"/>
      <c r="I12" s="369"/>
      <c r="J12" s="369"/>
      <c r="K12" s="371"/>
    </row>
    <row r="13" spans="1:11" ht="22.5" customHeight="1">
      <c r="A13" s="330" t="s">
        <v>92</v>
      </c>
      <c r="B13" s="330"/>
      <c r="C13" s="330"/>
      <c r="D13" s="317" t="s">
        <v>93</v>
      </c>
      <c r="E13" s="273">
        <v>6.551</v>
      </c>
      <c r="F13" s="273">
        <v>6.551</v>
      </c>
      <c r="G13" s="230"/>
      <c r="H13" s="369"/>
      <c r="I13" s="369"/>
      <c r="J13" s="369"/>
      <c r="K13" s="371"/>
    </row>
    <row r="14" spans="1:11" ht="22.5" customHeight="1">
      <c r="A14" s="330" t="s">
        <v>94</v>
      </c>
      <c r="B14" s="330"/>
      <c r="C14" s="330"/>
      <c r="D14" s="317" t="s">
        <v>95</v>
      </c>
      <c r="E14" s="273">
        <v>5.551</v>
      </c>
      <c r="F14" s="273">
        <v>5.551</v>
      </c>
      <c r="G14" s="230"/>
      <c r="H14" s="369"/>
      <c r="I14" s="369"/>
      <c r="J14" s="369"/>
      <c r="K14" s="371"/>
    </row>
    <row r="15" spans="1:11" ht="22.5" customHeight="1">
      <c r="A15" s="330" t="s">
        <v>96</v>
      </c>
      <c r="B15" s="330"/>
      <c r="C15" s="330"/>
      <c r="D15" s="317" t="s">
        <v>97</v>
      </c>
      <c r="E15" s="273">
        <v>1</v>
      </c>
      <c r="F15" s="273">
        <v>1</v>
      </c>
      <c r="G15" s="230"/>
      <c r="H15" s="369"/>
      <c r="I15" s="369"/>
      <c r="J15" s="369"/>
      <c r="K15" s="371"/>
    </row>
    <row r="16" spans="1:11" ht="22.5" customHeight="1">
      <c r="A16" s="330" t="s">
        <v>98</v>
      </c>
      <c r="B16" s="330"/>
      <c r="C16" s="330"/>
      <c r="D16" s="317" t="s">
        <v>99</v>
      </c>
      <c r="E16" s="273">
        <v>28.7765</v>
      </c>
      <c r="F16" s="273">
        <v>28.7765</v>
      </c>
      <c r="G16" s="230"/>
      <c r="H16" s="369"/>
      <c r="I16" s="369"/>
      <c r="J16" s="369"/>
      <c r="K16" s="371"/>
    </row>
    <row r="17" spans="1:11" ht="22.5" customHeight="1">
      <c r="A17" s="330" t="s">
        <v>100</v>
      </c>
      <c r="B17" s="330"/>
      <c r="C17" s="330"/>
      <c r="D17" s="317" t="s">
        <v>91</v>
      </c>
      <c r="E17" s="273">
        <v>28.7765</v>
      </c>
      <c r="F17" s="273">
        <v>28.7765</v>
      </c>
      <c r="G17" s="230"/>
      <c r="H17" s="369"/>
      <c r="I17" s="369"/>
      <c r="J17" s="369"/>
      <c r="K17" s="371"/>
    </row>
    <row r="18" spans="1:11" ht="22.5" customHeight="1">
      <c r="A18" s="330" t="s">
        <v>101</v>
      </c>
      <c r="B18" s="330"/>
      <c r="C18" s="330"/>
      <c r="D18" s="317" t="s">
        <v>102</v>
      </c>
      <c r="E18" s="273">
        <v>201.920376</v>
      </c>
      <c r="F18" s="273">
        <v>201.920376</v>
      </c>
      <c r="G18" s="230"/>
      <c r="H18" s="369"/>
      <c r="I18" s="369"/>
      <c r="J18" s="369"/>
      <c r="K18" s="371"/>
    </row>
    <row r="19" spans="1:11" ht="22.5" customHeight="1">
      <c r="A19" s="330" t="s">
        <v>103</v>
      </c>
      <c r="B19" s="330"/>
      <c r="C19" s="330"/>
      <c r="D19" s="317" t="s">
        <v>104</v>
      </c>
      <c r="E19" s="273">
        <v>187.376376</v>
      </c>
      <c r="F19" s="273">
        <v>187.376376</v>
      </c>
      <c r="G19" s="230"/>
      <c r="H19" s="369"/>
      <c r="I19" s="369"/>
      <c r="J19" s="369"/>
      <c r="K19" s="371"/>
    </row>
    <row r="20" spans="1:11" ht="22.5" customHeight="1">
      <c r="A20" s="330" t="s">
        <v>105</v>
      </c>
      <c r="B20" s="330"/>
      <c r="C20" s="330"/>
      <c r="D20" s="317" t="s">
        <v>106</v>
      </c>
      <c r="E20" s="273">
        <v>0.54</v>
      </c>
      <c r="F20" s="273">
        <v>0.54</v>
      </c>
      <c r="G20" s="230"/>
      <c r="H20" s="369"/>
      <c r="I20" s="369"/>
      <c r="J20" s="369"/>
      <c r="K20" s="371"/>
    </row>
    <row r="21" spans="1:11" ht="22.5" customHeight="1">
      <c r="A21" s="330" t="s">
        <v>107</v>
      </c>
      <c r="B21" s="330"/>
      <c r="C21" s="330"/>
      <c r="D21" s="317" t="s">
        <v>108</v>
      </c>
      <c r="E21" s="273">
        <v>186.836376</v>
      </c>
      <c r="F21" s="273">
        <v>186.836376</v>
      </c>
      <c r="G21" s="230"/>
      <c r="H21" s="369"/>
      <c r="I21" s="369"/>
      <c r="J21" s="369"/>
      <c r="K21" s="371"/>
    </row>
    <row r="22" spans="1:11" ht="22.5" customHeight="1">
      <c r="A22" s="330" t="s">
        <v>109</v>
      </c>
      <c r="B22" s="330"/>
      <c r="C22" s="330"/>
      <c r="D22" s="317" t="s">
        <v>110</v>
      </c>
      <c r="E22" s="273">
        <v>14.544</v>
      </c>
      <c r="F22" s="273">
        <v>14.544</v>
      </c>
      <c r="G22" s="230"/>
      <c r="H22" s="369"/>
      <c r="I22" s="369"/>
      <c r="J22" s="369"/>
      <c r="K22" s="371"/>
    </row>
    <row r="23" spans="1:11" ht="22.5" customHeight="1">
      <c r="A23" s="330" t="s">
        <v>111</v>
      </c>
      <c r="B23" s="330"/>
      <c r="C23" s="330"/>
      <c r="D23" s="317" t="s">
        <v>112</v>
      </c>
      <c r="E23" s="273">
        <v>14.544</v>
      </c>
      <c r="F23" s="273">
        <v>14.544</v>
      </c>
      <c r="G23" s="230"/>
      <c r="H23" s="369"/>
      <c r="I23" s="369"/>
      <c r="J23" s="369"/>
      <c r="K23" s="371"/>
    </row>
    <row r="24" spans="1:11" ht="22.5" customHeight="1">
      <c r="A24" s="330" t="s">
        <v>113</v>
      </c>
      <c r="B24" s="330"/>
      <c r="C24" s="330"/>
      <c r="D24" s="317" t="s">
        <v>114</v>
      </c>
      <c r="E24" s="273">
        <v>4.56</v>
      </c>
      <c r="F24" s="230">
        <v>4.56</v>
      </c>
      <c r="G24" s="230"/>
      <c r="H24" s="369"/>
      <c r="I24" s="369"/>
      <c r="J24" s="369"/>
      <c r="K24" s="371"/>
    </row>
    <row r="25" spans="1:11" ht="22.5" customHeight="1">
      <c r="A25" s="330" t="s">
        <v>115</v>
      </c>
      <c r="B25" s="330"/>
      <c r="C25" s="330"/>
      <c r="D25" s="317" t="s">
        <v>116</v>
      </c>
      <c r="E25" s="273">
        <v>4.56</v>
      </c>
      <c r="F25" s="230">
        <v>4.56</v>
      </c>
      <c r="G25" s="230"/>
      <c r="H25" s="369"/>
      <c r="I25" s="369"/>
      <c r="J25" s="369"/>
      <c r="K25" s="371"/>
    </row>
    <row r="26" spans="1:11" ht="22.5" customHeight="1">
      <c r="A26" s="330" t="s">
        <v>117</v>
      </c>
      <c r="B26" s="330"/>
      <c r="C26" s="330"/>
      <c r="D26" s="317" t="s">
        <v>118</v>
      </c>
      <c r="E26" s="273">
        <v>4.56</v>
      </c>
      <c r="F26" s="230">
        <v>4.56</v>
      </c>
      <c r="G26" s="230"/>
      <c r="H26" s="369"/>
      <c r="I26" s="369"/>
      <c r="J26" s="369"/>
      <c r="K26" s="371"/>
    </row>
    <row r="27" spans="1:11" ht="22.5" customHeight="1">
      <c r="A27" s="330" t="s">
        <v>119</v>
      </c>
      <c r="B27" s="330"/>
      <c r="C27" s="330"/>
      <c r="D27" s="317" t="s">
        <v>120</v>
      </c>
      <c r="E27" s="273">
        <v>46.08254</v>
      </c>
      <c r="F27" s="273">
        <v>46.08254</v>
      </c>
      <c r="G27" s="230"/>
      <c r="H27" s="369"/>
      <c r="I27" s="369"/>
      <c r="J27" s="369"/>
      <c r="K27" s="371"/>
    </row>
    <row r="28" spans="1:11" ht="22.5" customHeight="1">
      <c r="A28" s="330" t="s">
        <v>121</v>
      </c>
      <c r="B28" s="330"/>
      <c r="C28" s="330"/>
      <c r="D28" s="317" t="s">
        <v>122</v>
      </c>
      <c r="E28" s="273">
        <v>0.15</v>
      </c>
      <c r="F28" s="230">
        <v>0.15</v>
      </c>
      <c r="G28" s="230"/>
      <c r="H28" s="369"/>
      <c r="I28" s="369"/>
      <c r="J28" s="369"/>
      <c r="K28" s="371"/>
    </row>
    <row r="29" spans="1:11" ht="22.5" customHeight="1">
      <c r="A29" s="330" t="s">
        <v>123</v>
      </c>
      <c r="B29" s="330"/>
      <c r="C29" s="330"/>
      <c r="D29" s="317" t="s">
        <v>124</v>
      </c>
      <c r="E29" s="273">
        <v>0.15</v>
      </c>
      <c r="F29" s="230">
        <v>0.15</v>
      </c>
      <c r="G29" s="230"/>
      <c r="H29" s="369"/>
      <c r="I29" s="369"/>
      <c r="J29" s="369"/>
      <c r="K29" s="371"/>
    </row>
    <row r="30" spans="1:11" ht="22.5" customHeight="1">
      <c r="A30" s="330" t="s">
        <v>125</v>
      </c>
      <c r="B30" s="330"/>
      <c r="C30" s="330"/>
      <c r="D30" s="317" t="s">
        <v>126</v>
      </c>
      <c r="E30" s="273">
        <v>44.40534</v>
      </c>
      <c r="F30" s="273">
        <v>44.40534</v>
      </c>
      <c r="G30" s="230"/>
      <c r="H30" s="369"/>
      <c r="I30" s="369"/>
      <c r="J30" s="369"/>
      <c r="K30" s="371"/>
    </row>
    <row r="31" spans="1:11" ht="22.5" customHeight="1">
      <c r="A31" s="330" t="s">
        <v>127</v>
      </c>
      <c r="B31" s="330"/>
      <c r="C31" s="330"/>
      <c r="D31" s="317" t="s">
        <v>128</v>
      </c>
      <c r="E31" s="273">
        <v>44.40534</v>
      </c>
      <c r="F31" s="273">
        <v>44.40534</v>
      </c>
      <c r="G31" s="230"/>
      <c r="H31" s="369"/>
      <c r="I31" s="369"/>
      <c r="J31" s="369"/>
      <c r="K31" s="371"/>
    </row>
    <row r="32" spans="1:11" ht="22.5" customHeight="1">
      <c r="A32" s="330" t="s">
        <v>129</v>
      </c>
      <c r="B32" s="330"/>
      <c r="C32" s="330"/>
      <c r="D32" s="317" t="s">
        <v>130</v>
      </c>
      <c r="E32" s="273">
        <v>1.5272</v>
      </c>
      <c r="F32" s="273">
        <v>1.5272</v>
      </c>
      <c r="G32" s="230"/>
      <c r="H32" s="369"/>
      <c r="I32" s="369"/>
      <c r="J32" s="369"/>
      <c r="K32" s="371"/>
    </row>
    <row r="33" spans="1:11" ht="22.5" customHeight="1">
      <c r="A33" s="330" t="s">
        <v>131</v>
      </c>
      <c r="B33" s="330"/>
      <c r="C33" s="330"/>
      <c r="D33" s="317" t="s">
        <v>132</v>
      </c>
      <c r="E33" s="273">
        <v>1.1236</v>
      </c>
      <c r="F33" s="273">
        <v>1.1236</v>
      </c>
      <c r="G33" s="230"/>
      <c r="H33" s="369"/>
      <c r="I33" s="369"/>
      <c r="J33" s="369"/>
      <c r="K33" s="371"/>
    </row>
    <row r="34" spans="1:11" ht="22.5" customHeight="1">
      <c r="A34" s="330" t="s">
        <v>133</v>
      </c>
      <c r="B34" s="330"/>
      <c r="C34" s="330"/>
      <c r="D34" s="317" t="s">
        <v>134</v>
      </c>
      <c r="E34" s="273">
        <v>0.4036</v>
      </c>
      <c r="F34" s="273">
        <v>0.4036</v>
      </c>
      <c r="G34" s="230"/>
      <c r="H34" s="369"/>
      <c r="I34" s="369"/>
      <c r="J34" s="369"/>
      <c r="K34" s="371"/>
    </row>
    <row r="35" spans="1:11" ht="22.5" customHeight="1">
      <c r="A35" s="330" t="s">
        <v>135</v>
      </c>
      <c r="B35" s="330"/>
      <c r="C35" s="330"/>
      <c r="D35" s="317" t="s">
        <v>136</v>
      </c>
      <c r="E35" s="273">
        <v>25.968293</v>
      </c>
      <c r="F35" s="273">
        <v>25.968293</v>
      </c>
      <c r="G35" s="230"/>
      <c r="H35" s="369"/>
      <c r="I35" s="369"/>
      <c r="J35" s="369"/>
      <c r="K35" s="371"/>
    </row>
    <row r="36" spans="1:11" ht="22.5" customHeight="1">
      <c r="A36" s="330" t="s">
        <v>137</v>
      </c>
      <c r="B36" s="330"/>
      <c r="C36" s="330"/>
      <c r="D36" s="317" t="s">
        <v>138</v>
      </c>
      <c r="E36" s="273">
        <v>25.968293</v>
      </c>
      <c r="F36" s="273">
        <v>25.968293</v>
      </c>
      <c r="G36" s="230"/>
      <c r="H36" s="369"/>
      <c r="I36" s="369"/>
      <c r="J36" s="369"/>
      <c r="K36" s="371"/>
    </row>
    <row r="37" spans="1:11" ht="22.5" customHeight="1">
      <c r="A37" s="330" t="s">
        <v>139</v>
      </c>
      <c r="B37" s="330"/>
      <c r="C37" s="330"/>
      <c r="D37" s="317" t="s">
        <v>140</v>
      </c>
      <c r="E37" s="273">
        <v>14.832966</v>
      </c>
      <c r="F37" s="273">
        <v>14.832966</v>
      </c>
      <c r="G37" s="230"/>
      <c r="H37" s="369"/>
      <c r="I37" s="369"/>
      <c r="J37" s="369"/>
      <c r="K37" s="371"/>
    </row>
    <row r="38" spans="1:11" ht="22.5" customHeight="1">
      <c r="A38" s="330" t="s">
        <v>141</v>
      </c>
      <c r="B38" s="330"/>
      <c r="C38" s="330"/>
      <c r="D38" s="317" t="s">
        <v>142</v>
      </c>
      <c r="E38" s="273">
        <v>11.135327</v>
      </c>
      <c r="F38" s="273">
        <v>11.135327</v>
      </c>
      <c r="G38" s="230"/>
      <c r="H38" s="369"/>
      <c r="I38" s="369"/>
      <c r="J38" s="369"/>
      <c r="K38" s="371"/>
    </row>
    <row r="39" spans="1:11" ht="22.5" customHeight="1">
      <c r="A39" s="330" t="s">
        <v>143</v>
      </c>
      <c r="B39" s="330"/>
      <c r="C39" s="330"/>
      <c r="D39" s="317" t="s">
        <v>144</v>
      </c>
      <c r="E39" s="273">
        <v>197.746565</v>
      </c>
      <c r="F39" s="273">
        <v>197.746565</v>
      </c>
      <c r="G39" s="230"/>
      <c r="H39" s="369"/>
      <c r="I39" s="369"/>
      <c r="J39" s="369"/>
      <c r="K39" s="371"/>
    </row>
    <row r="40" spans="1:11" ht="22.5" customHeight="1">
      <c r="A40" s="330" t="s">
        <v>145</v>
      </c>
      <c r="B40" s="330"/>
      <c r="C40" s="330"/>
      <c r="D40" s="317" t="s">
        <v>146</v>
      </c>
      <c r="E40" s="273">
        <v>89.706565</v>
      </c>
      <c r="F40" s="273">
        <v>89.706565</v>
      </c>
      <c r="G40" s="230"/>
      <c r="H40" s="369"/>
      <c r="I40" s="369"/>
      <c r="J40" s="369"/>
      <c r="K40" s="371"/>
    </row>
    <row r="41" spans="1:11" ht="22.5" customHeight="1">
      <c r="A41" s="330" t="s">
        <v>147</v>
      </c>
      <c r="B41" s="330"/>
      <c r="C41" s="330"/>
      <c r="D41" s="317" t="s">
        <v>95</v>
      </c>
      <c r="E41" s="273">
        <v>78.828565</v>
      </c>
      <c r="F41" s="273">
        <v>78.828565</v>
      </c>
      <c r="G41" s="230"/>
      <c r="H41" s="369"/>
      <c r="I41" s="369"/>
      <c r="J41" s="369"/>
      <c r="K41" s="371"/>
    </row>
    <row r="42" spans="1:11" ht="22.5" customHeight="1">
      <c r="A42" s="330" t="s">
        <v>148</v>
      </c>
      <c r="B42" s="330"/>
      <c r="C42" s="330"/>
      <c r="D42" s="317" t="s">
        <v>149</v>
      </c>
      <c r="E42" s="273">
        <v>1.5</v>
      </c>
      <c r="F42" s="230">
        <v>1.5</v>
      </c>
      <c r="G42" s="230"/>
      <c r="H42" s="369"/>
      <c r="I42" s="369"/>
      <c r="J42" s="369"/>
      <c r="K42" s="371"/>
    </row>
    <row r="43" spans="1:11" ht="22.5" customHeight="1">
      <c r="A43" s="330" t="s">
        <v>150</v>
      </c>
      <c r="B43" s="330"/>
      <c r="C43" s="330"/>
      <c r="D43" s="317" t="s">
        <v>151</v>
      </c>
      <c r="E43" s="273">
        <v>9.378</v>
      </c>
      <c r="F43" s="230">
        <v>9.378</v>
      </c>
      <c r="G43" s="230"/>
      <c r="H43" s="369"/>
      <c r="I43" s="369"/>
      <c r="J43" s="369"/>
      <c r="K43" s="371"/>
    </row>
    <row r="44" spans="1:11" ht="22.5" customHeight="1">
      <c r="A44" s="330" t="s">
        <v>152</v>
      </c>
      <c r="B44" s="330"/>
      <c r="C44" s="330"/>
      <c r="D44" s="317" t="s">
        <v>153</v>
      </c>
      <c r="E44" s="273">
        <v>108.04</v>
      </c>
      <c r="F44" s="230">
        <v>108.04</v>
      </c>
      <c r="G44" s="230"/>
      <c r="H44" s="369"/>
      <c r="I44" s="369"/>
      <c r="J44" s="369"/>
      <c r="K44" s="371"/>
    </row>
    <row r="45" spans="1:11" ht="22.5" customHeight="1">
      <c r="A45" s="330" t="s">
        <v>154</v>
      </c>
      <c r="B45" s="330"/>
      <c r="C45" s="330"/>
      <c r="D45" s="317" t="s">
        <v>155</v>
      </c>
      <c r="E45" s="273">
        <v>108.04</v>
      </c>
      <c r="F45" s="230">
        <v>108.04</v>
      </c>
      <c r="G45" s="230"/>
      <c r="H45" s="369"/>
      <c r="I45" s="369"/>
      <c r="J45" s="369"/>
      <c r="K45" s="371"/>
    </row>
    <row r="46" spans="1:11" ht="22.5" customHeight="1">
      <c r="A46" s="330" t="s">
        <v>156</v>
      </c>
      <c r="B46" s="330"/>
      <c r="C46" s="330"/>
      <c r="D46" s="317" t="s">
        <v>157</v>
      </c>
      <c r="E46" s="273">
        <v>22</v>
      </c>
      <c r="F46" s="230">
        <v>22</v>
      </c>
      <c r="G46" s="230"/>
      <c r="H46" s="369"/>
      <c r="I46" s="369"/>
      <c r="J46" s="369"/>
      <c r="K46" s="371"/>
    </row>
    <row r="47" spans="1:11" ht="22.5" customHeight="1">
      <c r="A47" s="330" t="s">
        <v>158</v>
      </c>
      <c r="B47" s="330"/>
      <c r="C47" s="330"/>
      <c r="D47" s="317" t="s">
        <v>159</v>
      </c>
      <c r="E47" s="273">
        <v>22</v>
      </c>
      <c r="F47" s="230">
        <v>22</v>
      </c>
      <c r="G47" s="230"/>
      <c r="H47" s="369"/>
      <c r="I47" s="369"/>
      <c r="J47" s="369"/>
      <c r="K47" s="371"/>
    </row>
    <row r="48" spans="1:11" ht="22.5" customHeight="1">
      <c r="A48" s="330" t="s">
        <v>158</v>
      </c>
      <c r="B48" s="330"/>
      <c r="C48" s="330"/>
      <c r="D48" s="317" t="s">
        <v>160</v>
      </c>
      <c r="E48" s="273">
        <v>22</v>
      </c>
      <c r="F48" s="230">
        <v>22</v>
      </c>
      <c r="G48" s="230"/>
      <c r="H48" s="369"/>
      <c r="I48" s="369"/>
      <c r="J48" s="369"/>
      <c r="K48" s="371"/>
    </row>
    <row r="49" spans="1:11" ht="22.5" customHeight="1">
      <c r="A49" s="330" t="s">
        <v>161</v>
      </c>
      <c r="B49" s="330"/>
      <c r="C49" s="330"/>
      <c r="D49" s="317" t="s">
        <v>162</v>
      </c>
      <c r="E49" s="273">
        <v>4.5</v>
      </c>
      <c r="F49" s="273">
        <v>4.5</v>
      </c>
      <c r="G49" s="230"/>
      <c r="H49" s="369"/>
      <c r="I49" s="369"/>
      <c r="J49" s="369"/>
      <c r="K49" s="371"/>
    </row>
    <row r="50" spans="1:11" ht="22.5" customHeight="1">
      <c r="A50" s="330" t="s">
        <v>163</v>
      </c>
      <c r="B50" s="330"/>
      <c r="C50" s="330"/>
      <c r="D50" s="317" t="s">
        <v>164</v>
      </c>
      <c r="E50" s="273">
        <v>4.5</v>
      </c>
      <c r="F50" s="273">
        <v>4.5</v>
      </c>
      <c r="G50" s="230"/>
      <c r="H50" s="369"/>
      <c r="I50" s="369"/>
      <c r="J50" s="369"/>
      <c r="K50" s="371"/>
    </row>
    <row r="51" spans="1:11" ht="22.5" customHeight="1">
      <c r="A51" s="330" t="s">
        <v>165</v>
      </c>
      <c r="B51" s="330"/>
      <c r="C51" s="330"/>
      <c r="D51" s="317" t="s">
        <v>166</v>
      </c>
      <c r="E51" s="273">
        <v>4.5</v>
      </c>
      <c r="F51" s="273">
        <v>4.5</v>
      </c>
      <c r="G51" s="230"/>
      <c r="H51" s="369"/>
      <c r="I51" s="369"/>
      <c r="J51" s="369"/>
      <c r="K51" s="371"/>
    </row>
    <row r="52" spans="1:11" ht="22.5" customHeight="1">
      <c r="A52" s="330" t="s">
        <v>167</v>
      </c>
      <c r="B52" s="330"/>
      <c r="C52" s="330"/>
      <c r="D52" s="317" t="s">
        <v>168</v>
      </c>
      <c r="E52" s="273">
        <v>35.3987</v>
      </c>
      <c r="F52" s="273">
        <v>35.3987</v>
      </c>
      <c r="G52" s="230"/>
      <c r="H52" s="369"/>
      <c r="I52" s="369"/>
      <c r="J52" s="369"/>
      <c r="K52" s="371"/>
    </row>
    <row r="53" spans="1:11" ht="22.5" customHeight="1">
      <c r="A53" s="330" t="s">
        <v>169</v>
      </c>
      <c r="B53" s="330"/>
      <c r="C53" s="330"/>
      <c r="D53" s="317" t="s">
        <v>170</v>
      </c>
      <c r="E53" s="273">
        <v>35.3987</v>
      </c>
      <c r="F53" s="273">
        <v>35.3987</v>
      </c>
      <c r="G53" s="230"/>
      <c r="H53" s="369"/>
      <c r="I53" s="369"/>
      <c r="J53" s="369"/>
      <c r="K53" s="371"/>
    </row>
    <row r="54" spans="1:11" ht="22.5" customHeight="1">
      <c r="A54" s="330" t="s">
        <v>171</v>
      </c>
      <c r="B54" s="330"/>
      <c r="C54" s="330"/>
      <c r="D54" s="317" t="s">
        <v>172</v>
      </c>
      <c r="E54" s="273">
        <v>35.3987</v>
      </c>
      <c r="F54" s="273">
        <v>35.3987</v>
      </c>
      <c r="G54" s="230"/>
      <c r="H54" s="369"/>
      <c r="I54" s="369"/>
      <c r="J54" s="369"/>
      <c r="K54" s="371"/>
    </row>
    <row r="55" spans="1:11" ht="30.75" customHeight="1">
      <c r="A55" s="359" t="s">
        <v>173</v>
      </c>
      <c r="B55" s="360"/>
      <c r="C55" s="361"/>
      <c r="D55" s="320"/>
      <c r="E55" s="370"/>
      <c r="F55" s="370"/>
      <c r="G55" s="370"/>
      <c r="H55" s="320"/>
      <c r="I55" s="320"/>
      <c r="J55" s="320"/>
      <c r="K55" s="320"/>
    </row>
    <row r="56" spans="1:2" ht="14.25">
      <c r="A56" s="362"/>
      <c r="B56" s="362"/>
    </row>
    <row r="57" spans="1:2" ht="14.25">
      <c r="A57" s="362"/>
      <c r="B57" s="362"/>
    </row>
  </sheetData>
  <sheetProtection/>
  <mergeCells count="60">
    <mergeCell ref="A2:K2"/>
    <mergeCell ref="A4:D4"/>
    <mergeCell ref="A5:D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K55"/>
    <mergeCell ref="D6:D7"/>
    <mergeCell ref="E5:E7"/>
    <mergeCell ref="F5:F7"/>
    <mergeCell ref="G5:G7"/>
    <mergeCell ref="H5:H7"/>
    <mergeCell ref="I5:I7"/>
    <mergeCell ref="J5:J7"/>
    <mergeCell ref="K5:K7"/>
    <mergeCell ref="A6:C7"/>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55"/>
  <sheetViews>
    <sheetView workbookViewId="0" topLeftCell="A1">
      <selection activeCell="F19" sqref="F19"/>
    </sheetView>
  </sheetViews>
  <sheetFormatPr defaultColWidth="9.00390625" defaultRowHeight="14.25"/>
  <cols>
    <col min="1" max="1" width="5.625" style="299" customWidth="1"/>
    <col min="2" max="2" width="2.75390625" style="299" customWidth="1"/>
    <col min="3" max="3" width="0.5" style="299" customWidth="1"/>
    <col min="4" max="4" width="30.875" style="299" customWidth="1"/>
    <col min="5" max="5" width="16.375" style="299" customWidth="1"/>
    <col min="6" max="10" width="14.625" style="299" customWidth="1"/>
    <col min="11" max="11" width="9.00390625" style="299" customWidth="1"/>
    <col min="12" max="12" width="12.625" style="299" customWidth="1"/>
    <col min="13" max="16384" width="9.00390625" style="299" customWidth="1"/>
  </cols>
  <sheetData>
    <row r="1" ht="14.25">
      <c r="A1" s="299" t="s">
        <v>3</v>
      </c>
    </row>
    <row r="2" spans="1:10" s="296" customFormat="1" ht="21">
      <c r="A2" s="300" t="s">
        <v>174</v>
      </c>
      <c r="B2" s="300"/>
      <c r="C2" s="300"/>
      <c r="D2" s="300"/>
      <c r="E2" s="300"/>
      <c r="F2" s="300"/>
      <c r="G2" s="300"/>
      <c r="H2" s="300"/>
      <c r="I2" s="300"/>
      <c r="J2" s="300"/>
    </row>
    <row r="3" spans="1:10" ht="14.25">
      <c r="A3" s="301"/>
      <c r="B3" s="301"/>
      <c r="C3" s="301"/>
      <c r="D3" s="301"/>
      <c r="E3" s="301"/>
      <c r="F3" s="301"/>
      <c r="G3" s="301"/>
      <c r="H3" s="301"/>
      <c r="I3" s="301"/>
      <c r="J3" s="10" t="s">
        <v>175</v>
      </c>
    </row>
    <row r="4" spans="1:10" ht="15">
      <c r="A4" s="1" t="s">
        <v>6</v>
      </c>
      <c r="B4" s="1"/>
      <c r="C4" s="1"/>
      <c r="D4" s="1"/>
      <c r="E4" s="1"/>
      <c r="F4" s="301"/>
      <c r="G4" s="324"/>
      <c r="H4" s="301"/>
      <c r="I4" s="301"/>
      <c r="J4" s="10" t="s">
        <v>7</v>
      </c>
    </row>
    <row r="5" spans="1:11" s="297" customFormat="1" ht="22.5" customHeight="1">
      <c r="A5" s="397" t="s">
        <v>10</v>
      </c>
      <c r="B5" s="303"/>
      <c r="C5" s="303"/>
      <c r="D5" s="303"/>
      <c r="E5" s="398" t="s">
        <v>59</v>
      </c>
      <c r="F5" s="398" t="s">
        <v>176</v>
      </c>
      <c r="G5" s="391" t="s">
        <v>177</v>
      </c>
      <c r="H5" s="391" t="s">
        <v>178</v>
      </c>
      <c r="I5" s="326" t="s">
        <v>179</v>
      </c>
      <c r="J5" s="393" t="s">
        <v>180</v>
      </c>
      <c r="K5" s="334"/>
    </row>
    <row r="6" spans="1:11" s="297" customFormat="1" ht="22.5" customHeight="1">
      <c r="A6" s="304" t="s">
        <v>83</v>
      </c>
      <c r="B6" s="305"/>
      <c r="C6" s="306"/>
      <c r="D6" s="399" t="s">
        <v>84</v>
      </c>
      <c r="E6" s="327"/>
      <c r="F6" s="327"/>
      <c r="G6" s="328"/>
      <c r="H6" s="328"/>
      <c r="I6" s="328"/>
      <c r="J6" s="335"/>
      <c r="K6" s="334"/>
    </row>
    <row r="7" spans="1:11" s="297" customFormat="1" ht="22.5" customHeight="1">
      <c r="A7" s="308"/>
      <c r="B7" s="309"/>
      <c r="C7" s="309"/>
      <c r="D7" s="310"/>
      <c r="E7" s="310"/>
      <c r="F7" s="310"/>
      <c r="G7" s="329"/>
      <c r="H7" s="329"/>
      <c r="I7" s="329"/>
      <c r="J7" s="336"/>
      <c r="K7" s="334"/>
    </row>
    <row r="8" spans="1:11" s="298" customFormat="1" ht="22.5" customHeight="1" hidden="1">
      <c r="A8" s="400" t="s">
        <v>85</v>
      </c>
      <c r="B8" s="312"/>
      <c r="C8" s="312"/>
      <c r="D8" s="313"/>
      <c r="E8" s="401" t="s">
        <v>14</v>
      </c>
      <c r="F8" s="401" t="s">
        <v>15</v>
      </c>
      <c r="G8" s="401" t="s">
        <v>23</v>
      </c>
      <c r="H8" s="330" t="s">
        <v>27</v>
      </c>
      <c r="I8" s="330" t="s">
        <v>31</v>
      </c>
      <c r="J8" s="337" t="s">
        <v>35</v>
      </c>
      <c r="K8" s="338"/>
    </row>
    <row r="9" spans="1:11" ht="22.5" customHeight="1">
      <c r="A9" s="402" t="s">
        <v>71</v>
      </c>
      <c r="B9" s="315"/>
      <c r="C9" s="315"/>
      <c r="D9" s="316"/>
      <c r="E9" s="331">
        <f>E10+E18+E25+E28+E34+E38+E46+E49</f>
        <v>717.853302</v>
      </c>
      <c r="F9" s="331">
        <f>F10+F18+F25+F28+F34+F38+F46+F49</f>
        <v>574.4478419999999</v>
      </c>
      <c r="G9" s="331">
        <v>143.4</v>
      </c>
      <c r="H9" s="331"/>
      <c r="I9" s="331"/>
      <c r="J9" s="339"/>
      <c r="K9" s="340"/>
    </row>
    <row r="10" spans="1:10" ht="22.5" customHeight="1">
      <c r="A10" s="211" t="s">
        <v>86</v>
      </c>
      <c r="B10" s="212"/>
      <c r="C10" s="212"/>
      <c r="D10" s="317" t="s">
        <v>87</v>
      </c>
      <c r="E10" s="332">
        <v>167.536434</v>
      </c>
      <c r="F10" s="332">
        <v>166.536734</v>
      </c>
      <c r="G10" s="332">
        <v>1</v>
      </c>
      <c r="H10" s="332"/>
      <c r="I10" s="332"/>
      <c r="J10" s="341"/>
    </row>
    <row r="11" spans="1:10" ht="22.5" customHeight="1">
      <c r="A11" s="211" t="s">
        <v>88</v>
      </c>
      <c r="B11" s="212"/>
      <c r="C11" s="212"/>
      <c r="D11" s="317" t="s">
        <v>89</v>
      </c>
      <c r="E11" s="332">
        <v>132.209234</v>
      </c>
      <c r="F11" s="332">
        <v>132.209234</v>
      </c>
      <c r="G11" s="332">
        <v>0</v>
      </c>
      <c r="H11" s="332"/>
      <c r="I11" s="332"/>
      <c r="J11" s="341"/>
    </row>
    <row r="12" spans="1:10" ht="22.5" customHeight="1">
      <c r="A12" s="211" t="s">
        <v>90</v>
      </c>
      <c r="B12" s="212"/>
      <c r="C12" s="212"/>
      <c r="D12" s="317" t="s">
        <v>91</v>
      </c>
      <c r="E12" s="332">
        <v>132.209234</v>
      </c>
      <c r="F12" s="332">
        <v>132.209234</v>
      </c>
      <c r="G12" s="332">
        <v>0</v>
      </c>
      <c r="H12" s="332"/>
      <c r="I12" s="332"/>
      <c r="J12" s="341"/>
    </row>
    <row r="13" spans="1:10" ht="22.5" customHeight="1">
      <c r="A13" s="211" t="s">
        <v>92</v>
      </c>
      <c r="B13" s="212"/>
      <c r="C13" s="212"/>
      <c r="D13" s="317" t="s">
        <v>93</v>
      </c>
      <c r="E13" s="332">
        <v>6.551</v>
      </c>
      <c r="F13" s="332">
        <v>6.551</v>
      </c>
      <c r="G13" s="332">
        <v>1</v>
      </c>
      <c r="H13" s="332"/>
      <c r="I13" s="332"/>
      <c r="J13" s="341"/>
    </row>
    <row r="14" spans="1:10" ht="22.5" customHeight="1">
      <c r="A14" s="211" t="s">
        <v>94</v>
      </c>
      <c r="B14" s="212"/>
      <c r="C14" s="212"/>
      <c r="D14" s="317" t="s">
        <v>95</v>
      </c>
      <c r="E14" s="332">
        <v>5.551</v>
      </c>
      <c r="F14" s="332">
        <v>5.55</v>
      </c>
      <c r="G14" s="332">
        <v>0</v>
      </c>
      <c r="H14" s="332"/>
      <c r="I14" s="332"/>
      <c r="J14" s="341"/>
    </row>
    <row r="15" spans="1:10" ht="22.5" customHeight="1">
      <c r="A15" s="211" t="s">
        <v>96</v>
      </c>
      <c r="B15" s="212"/>
      <c r="C15" s="212"/>
      <c r="D15" s="317" t="s">
        <v>97</v>
      </c>
      <c r="E15" s="332">
        <v>1</v>
      </c>
      <c r="F15" s="332">
        <v>0</v>
      </c>
      <c r="G15" s="332">
        <v>1</v>
      </c>
      <c r="H15" s="332"/>
      <c r="I15" s="332"/>
      <c r="J15" s="341"/>
    </row>
    <row r="16" spans="1:10" ht="22.5" customHeight="1">
      <c r="A16" s="211" t="s">
        <v>98</v>
      </c>
      <c r="B16" s="212"/>
      <c r="C16" s="212"/>
      <c r="D16" s="317" t="s">
        <v>99</v>
      </c>
      <c r="E16" s="332">
        <v>28.7765</v>
      </c>
      <c r="F16" s="332">
        <v>28.7765</v>
      </c>
      <c r="G16" s="332">
        <v>0</v>
      </c>
      <c r="H16" s="332"/>
      <c r="I16" s="332"/>
      <c r="J16" s="341"/>
    </row>
    <row r="17" spans="1:10" ht="22.5" customHeight="1">
      <c r="A17" s="211" t="s">
        <v>100</v>
      </c>
      <c r="B17" s="212"/>
      <c r="C17" s="212"/>
      <c r="D17" s="317" t="s">
        <v>91</v>
      </c>
      <c r="E17" s="332">
        <v>28.7765</v>
      </c>
      <c r="F17" s="332">
        <v>28.7765</v>
      </c>
      <c r="G17" s="332">
        <v>0</v>
      </c>
      <c r="H17" s="332"/>
      <c r="I17" s="332"/>
      <c r="J17" s="341"/>
    </row>
    <row r="18" spans="1:10" ht="22.5" customHeight="1">
      <c r="A18" s="211" t="s">
        <v>101</v>
      </c>
      <c r="B18" s="212"/>
      <c r="C18" s="212"/>
      <c r="D18" s="317" t="s">
        <v>102</v>
      </c>
      <c r="E18" s="332">
        <v>202.163345</v>
      </c>
      <c r="F18" s="332">
        <v>187.302945</v>
      </c>
      <c r="G18" s="332" t="s">
        <v>181</v>
      </c>
      <c r="H18" s="332"/>
      <c r="I18" s="332"/>
      <c r="J18" s="341"/>
    </row>
    <row r="19" spans="1:10" ht="22.5" customHeight="1">
      <c r="A19" s="211" t="s">
        <v>103</v>
      </c>
      <c r="B19" s="212"/>
      <c r="C19" s="212"/>
      <c r="D19" s="317" t="s">
        <v>104</v>
      </c>
      <c r="E19" s="332">
        <v>187.619345</v>
      </c>
      <c r="F19" s="332">
        <v>187.302945</v>
      </c>
      <c r="G19" s="332">
        <v>0.3164</v>
      </c>
      <c r="H19" s="332"/>
      <c r="I19" s="332"/>
      <c r="J19" s="341"/>
    </row>
    <row r="20" spans="1:10" ht="22.5" customHeight="1">
      <c r="A20" s="211" t="s">
        <v>105</v>
      </c>
      <c r="B20" s="212"/>
      <c r="C20" s="212"/>
      <c r="D20" s="317" t="s">
        <v>106</v>
      </c>
      <c r="E20" s="332">
        <v>0.54</v>
      </c>
      <c r="F20" s="332">
        <v>0.54</v>
      </c>
      <c r="G20" s="332">
        <v>0</v>
      </c>
      <c r="H20" s="332"/>
      <c r="I20" s="332"/>
      <c r="J20" s="341"/>
    </row>
    <row r="21" spans="1:10" ht="22.5" customHeight="1">
      <c r="A21" s="211" t="s">
        <v>107</v>
      </c>
      <c r="B21" s="212"/>
      <c r="C21" s="212"/>
      <c r="D21" s="317" t="s">
        <v>108</v>
      </c>
      <c r="E21" s="332">
        <v>186.762945</v>
      </c>
      <c r="F21" s="332">
        <v>186.762945</v>
      </c>
      <c r="G21" s="332">
        <v>0</v>
      </c>
      <c r="H21" s="332"/>
      <c r="I21" s="332"/>
      <c r="J21" s="341"/>
    </row>
    <row r="22" spans="1:10" ht="22.5" customHeight="1">
      <c r="A22" s="214">
        <v>2050299</v>
      </c>
      <c r="B22" s="215"/>
      <c r="C22" s="212"/>
      <c r="D22" s="317" t="s">
        <v>182</v>
      </c>
      <c r="E22" s="332">
        <v>0.3164</v>
      </c>
      <c r="F22" s="332">
        <v>0</v>
      </c>
      <c r="G22" s="332">
        <v>0.3164</v>
      </c>
      <c r="H22" s="332"/>
      <c r="I22" s="332"/>
      <c r="J22" s="341"/>
    </row>
    <row r="23" spans="1:10" ht="22.5" customHeight="1">
      <c r="A23" s="211" t="s">
        <v>109</v>
      </c>
      <c r="B23" s="212"/>
      <c r="C23" s="212"/>
      <c r="D23" s="317" t="s">
        <v>110</v>
      </c>
      <c r="E23" s="332">
        <v>14.544</v>
      </c>
      <c r="F23" s="332">
        <v>0</v>
      </c>
      <c r="G23" s="332">
        <v>14.544</v>
      </c>
      <c r="H23" s="332"/>
      <c r="I23" s="332"/>
      <c r="J23" s="341"/>
    </row>
    <row r="24" spans="1:10" ht="22.5" customHeight="1">
      <c r="A24" s="211" t="s">
        <v>111</v>
      </c>
      <c r="B24" s="212"/>
      <c r="C24" s="212"/>
      <c r="D24" s="317" t="s">
        <v>112</v>
      </c>
      <c r="E24" s="332">
        <v>14.544</v>
      </c>
      <c r="F24" s="332">
        <v>0</v>
      </c>
      <c r="G24" s="332">
        <v>14.544</v>
      </c>
      <c r="H24" s="332"/>
      <c r="I24" s="332"/>
      <c r="J24" s="341"/>
    </row>
    <row r="25" spans="1:10" ht="22.5" customHeight="1">
      <c r="A25" s="211" t="s">
        <v>113</v>
      </c>
      <c r="B25" s="212"/>
      <c r="C25" s="212"/>
      <c r="D25" s="317" t="s">
        <v>114</v>
      </c>
      <c r="E25" s="332">
        <v>4.1379</v>
      </c>
      <c r="F25" s="332">
        <v>0</v>
      </c>
      <c r="G25" s="332">
        <v>4.1379</v>
      </c>
      <c r="H25" s="332"/>
      <c r="I25" s="332"/>
      <c r="J25" s="341"/>
    </row>
    <row r="26" spans="1:10" ht="22.5" customHeight="1">
      <c r="A26" s="211" t="s">
        <v>115</v>
      </c>
      <c r="B26" s="212"/>
      <c r="C26" s="212"/>
      <c r="D26" s="317" t="s">
        <v>116</v>
      </c>
      <c r="E26" s="332">
        <v>4.1379</v>
      </c>
      <c r="F26" s="332">
        <v>0</v>
      </c>
      <c r="G26" s="332">
        <v>4.1379</v>
      </c>
      <c r="H26" s="332"/>
      <c r="I26" s="332"/>
      <c r="J26" s="341"/>
    </row>
    <row r="27" spans="1:10" ht="22.5" customHeight="1">
      <c r="A27" s="211" t="s">
        <v>117</v>
      </c>
      <c r="B27" s="212"/>
      <c r="C27" s="212"/>
      <c r="D27" s="317" t="s">
        <v>118</v>
      </c>
      <c r="E27" s="332">
        <v>4.1379</v>
      </c>
      <c r="F27" s="332">
        <v>0</v>
      </c>
      <c r="G27" s="332">
        <v>4.1379</v>
      </c>
      <c r="H27" s="332"/>
      <c r="I27" s="332"/>
      <c r="J27" s="341"/>
    </row>
    <row r="28" spans="1:10" ht="22.5" customHeight="1">
      <c r="A28" s="211" t="s">
        <v>119</v>
      </c>
      <c r="B28" s="212"/>
      <c r="C28" s="212"/>
      <c r="D28" s="317" t="s">
        <v>120</v>
      </c>
      <c r="E28" s="332">
        <v>80.56206</v>
      </c>
      <c r="F28" s="332">
        <v>80.4126</v>
      </c>
      <c r="G28" s="332">
        <v>0.15</v>
      </c>
      <c r="H28" s="332"/>
      <c r="I28" s="332"/>
      <c r="J28" s="341"/>
    </row>
    <row r="29" spans="1:10" ht="22.5" customHeight="1">
      <c r="A29" s="211" t="s">
        <v>121</v>
      </c>
      <c r="B29" s="212"/>
      <c r="C29" s="212"/>
      <c r="D29" s="317" t="s">
        <v>122</v>
      </c>
      <c r="E29" s="332">
        <v>0.15</v>
      </c>
      <c r="F29" s="332">
        <v>0</v>
      </c>
      <c r="G29" s="332">
        <v>0.15</v>
      </c>
      <c r="H29" s="332"/>
      <c r="I29" s="332"/>
      <c r="J29" s="341"/>
    </row>
    <row r="30" spans="1:10" ht="22.5" customHeight="1">
      <c r="A30" s="211" t="s">
        <v>123</v>
      </c>
      <c r="B30" s="212"/>
      <c r="C30" s="212"/>
      <c r="D30" s="317" t="s">
        <v>124</v>
      </c>
      <c r="E30" s="332">
        <v>0.15</v>
      </c>
      <c r="F30" s="332">
        <v>0</v>
      </c>
      <c r="G30" s="332">
        <v>0.15</v>
      </c>
      <c r="H30" s="332"/>
      <c r="I30" s="332"/>
      <c r="J30" s="341"/>
    </row>
    <row r="31" spans="1:10" ht="22.5" customHeight="1">
      <c r="A31" s="211" t="s">
        <v>125</v>
      </c>
      <c r="B31" s="212"/>
      <c r="C31" s="212"/>
      <c r="D31" s="317" t="s">
        <v>126</v>
      </c>
      <c r="E31" s="332">
        <v>80.41206</v>
      </c>
      <c r="F31" s="332">
        <v>80.41206</v>
      </c>
      <c r="G31" s="332">
        <v>0</v>
      </c>
      <c r="H31" s="332"/>
      <c r="I31" s="332"/>
      <c r="J31" s="341"/>
    </row>
    <row r="32" spans="1:10" ht="22.5" customHeight="1">
      <c r="A32" s="211" t="s">
        <v>127</v>
      </c>
      <c r="B32" s="212"/>
      <c r="C32" s="212"/>
      <c r="D32" s="317" t="s">
        <v>128</v>
      </c>
      <c r="E32" s="332">
        <v>44.40534</v>
      </c>
      <c r="F32" s="332">
        <v>44.40534</v>
      </c>
      <c r="G32" s="332">
        <v>0</v>
      </c>
      <c r="H32" s="332"/>
      <c r="I32" s="332"/>
      <c r="J32" s="341"/>
    </row>
    <row r="33" spans="1:10" ht="22.5" customHeight="1">
      <c r="A33" s="214" t="s">
        <v>183</v>
      </c>
      <c r="B33" s="215"/>
      <c r="C33" s="212"/>
      <c r="D33" s="317" t="s">
        <v>184</v>
      </c>
      <c r="E33" s="332">
        <v>36.00672</v>
      </c>
      <c r="F33" s="332">
        <v>36.00672</v>
      </c>
      <c r="G33" s="332">
        <v>0</v>
      </c>
      <c r="H33" s="332"/>
      <c r="I33" s="332"/>
      <c r="J33" s="341"/>
    </row>
    <row r="34" spans="1:10" ht="22.5" customHeight="1">
      <c r="A34" s="211" t="s">
        <v>135</v>
      </c>
      <c r="B34" s="212"/>
      <c r="C34" s="212"/>
      <c r="D34" s="317" t="s">
        <v>136</v>
      </c>
      <c r="E34" s="332">
        <v>25.968298</v>
      </c>
      <c r="F34" s="332">
        <v>25.968298</v>
      </c>
      <c r="G34" s="332">
        <v>0</v>
      </c>
      <c r="H34" s="332"/>
      <c r="I34" s="332"/>
      <c r="J34" s="341"/>
    </row>
    <row r="35" spans="1:10" ht="22.5" customHeight="1">
      <c r="A35" s="211" t="s">
        <v>137</v>
      </c>
      <c r="B35" s="212"/>
      <c r="C35" s="212"/>
      <c r="D35" s="317" t="s">
        <v>138</v>
      </c>
      <c r="E35" s="332">
        <v>25.968298</v>
      </c>
      <c r="F35" s="332">
        <v>25.968298</v>
      </c>
      <c r="G35" s="332">
        <v>0</v>
      </c>
      <c r="H35" s="332"/>
      <c r="I35" s="332"/>
      <c r="J35" s="341"/>
    </row>
    <row r="36" spans="1:10" ht="22.5" customHeight="1">
      <c r="A36" s="211" t="s">
        <v>139</v>
      </c>
      <c r="B36" s="212"/>
      <c r="C36" s="212"/>
      <c r="D36" s="317" t="s">
        <v>140</v>
      </c>
      <c r="E36" s="332">
        <v>14.832966</v>
      </c>
      <c r="F36" s="332">
        <v>14.832966</v>
      </c>
      <c r="G36" s="332">
        <v>0</v>
      </c>
      <c r="H36" s="332"/>
      <c r="I36" s="332"/>
      <c r="J36" s="341"/>
    </row>
    <row r="37" spans="1:10" ht="22.5" customHeight="1">
      <c r="A37" s="211" t="s">
        <v>141</v>
      </c>
      <c r="B37" s="212"/>
      <c r="C37" s="212"/>
      <c r="D37" s="317" t="s">
        <v>142</v>
      </c>
      <c r="E37" s="332">
        <v>11.135327</v>
      </c>
      <c r="F37" s="332">
        <v>11.135327</v>
      </c>
      <c r="G37" s="332">
        <v>0</v>
      </c>
      <c r="H37" s="332"/>
      <c r="I37" s="332"/>
      <c r="J37" s="341"/>
    </row>
    <row r="38" spans="1:10" ht="22.5" customHeight="1">
      <c r="A38" s="211" t="s">
        <v>143</v>
      </c>
      <c r="B38" s="212"/>
      <c r="C38" s="212"/>
      <c r="D38" s="317" t="s">
        <v>144</v>
      </c>
      <c r="E38" s="332">
        <v>197.586565</v>
      </c>
      <c r="F38" s="332">
        <v>78.828565</v>
      </c>
      <c r="G38" s="332">
        <v>118.758</v>
      </c>
      <c r="H38" s="332"/>
      <c r="I38" s="332"/>
      <c r="J38" s="341"/>
    </row>
    <row r="39" spans="1:10" ht="22.5" customHeight="1">
      <c r="A39" s="211" t="s">
        <v>145</v>
      </c>
      <c r="B39" s="212"/>
      <c r="C39" s="212"/>
      <c r="D39" s="317" t="s">
        <v>146</v>
      </c>
      <c r="E39" s="332">
        <v>89.706565</v>
      </c>
      <c r="F39" s="332">
        <v>78.8285665</v>
      </c>
      <c r="G39" s="332">
        <v>10.878</v>
      </c>
      <c r="H39" s="332"/>
      <c r="I39" s="332"/>
      <c r="J39" s="341"/>
    </row>
    <row r="40" spans="1:10" ht="22.5" customHeight="1">
      <c r="A40" s="211" t="s">
        <v>147</v>
      </c>
      <c r="B40" s="212"/>
      <c r="C40" s="212"/>
      <c r="D40" s="317" t="s">
        <v>95</v>
      </c>
      <c r="E40" s="332">
        <v>78.8285665</v>
      </c>
      <c r="F40" s="332">
        <v>78.8285665</v>
      </c>
      <c r="G40" s="332">
        <v>0</v>
      </c>
      <c r="H40" s="332"/>
      <c r="I40" s="332"/>
      <c r="J40" s="341"/>
    </row>
    <row r="41" spans="1:10" ht="22.5" customHeight="1">
      <c r="A41" s="211" t="s">
        <v>148</v>
      </c>
      <c r="B41" s="212"/>
      <c r="C41" s="212"/>
      <c r="D41" s="317" t="s">
        <v>149</v>
      </c>
      <c r="E41" s="332">
        <v>1.5</v>
      </c>
      <c r="F41" s="332">
        <v>0</v>
      </c>
      <c r="G41" s="332">
        <v>1.5</v>
      </c>
      <c r="H41" s="332"/>
      <c r="I41" s="332"/>
      <c r="J41" s="341"/>
    </row>
    <row r="42" spans="1:10" ht="22.5" customHeight="1">
      <c r="A42" s="211" t="s">
        <v>150</v>
      </c>
      <c r="B42" s="212"/>
      <c r="C42" s="212"/>
      <c r="D42" s="317" t="s">
        <v>151</v>
      </c>
      <c r="E42" s="332">
        <v>9.378</v>
      </c>
      <c r="F42" s="332">
        <v>0</v>
      </c>
      <c r="G42" s="332">
        <v>9.378</v>
      </c>
      <c r="H42" s="332"/>
      <c r="I42" s="332"/>
      <c r="J42" s="341"/>
    </row>
    <row r="43" spans="1:10" ht="22.5" customHeight="1">
      <c r="A43" s="211" t="s">
        <v>152</v>
      </c>
      <c r="B43" s="212"/>
      <c r="C43" s="212"/>
      <c r="D43" s="317" t="s">
        <v>153</v>
      </c>
      <c r="E43" s="332">
        <v>107.88</v>
      </c>
      <c r="F43" s="332">
        <v>0</v>
      </c>
      <c r="G43" s="332">
        <v>107.88</v>
      </c>
      <c r="H43" s="332"/>
      <c r="I43" s="332"/>
      <c r="J43" s="341"/>
    </row>
    <row r="44" spans="1:10" ht="22.5" customHeight="1">
      <c r="A44" s="211" t="s">
        <v>154</v>
      </c>
      <c r="B44" s="212"/>
      <c r="C44" s="212"/>
      <c r="D44" s="317" t="s">
        <v>155</v>
      </c>
      <c r="E44" s="332">
        <v>98</v>
      </c>
      <c r="F44" s="332">
        <v>0</v>
      </c>
      <c r="G44" s="332">
        <v>98</v>
      </c>
      <c r="H44" s="332"/>
      <c r="I44" s="332"/>
      <c r="J44" s="341"/>
    </row>
    <row r="45" spans="1:10" ht="22.5" customHeight="1">
      <c r="A45" s="214">
        <v>2130707</v>
      </c>
      <c r="B45" s="215"/>
      <c r="C45" s="212"/>
      <c r="D45" s="317" t="s">
        <v>185</v>
      </c>
      <c r="E45" s="332">
        <v>9.88</v>
      </c>
      <c r="F45" s="332">
        <v>0</v>
      </c>
      <c r="G45" s="332">
        <v>9.88</v>
      </c>
      <c r="H45" s="332"/>
      <c r="I45" s="332"/>
      <c r="J45" s="341"/>
    </row>
    <row r="46" spans="1:10" ht="22.5" customHeight="1">
      <c r="A46" s="211" t="s">
        <v>161</v>
      </c>
      <c r="B46" s="212"/>
      <c r="C46" s="212"/>
      <c r="D46" s="317" t="s">
        <v>162</v>
      </c>
      <c r="E46" s="332">
        <v>4.5</v>
      </c>
      <c r="F46" s="332">
        <v>0</v>
      </c>
      <c r="G46" s="332">
        <v>4.5</v>
      </c>
      <c r="H46" s="332"/>
      <c r="I46" s="332"/>
      <c r="J46" s="341"/>
    </row>
    <row r="47" spans="1:10" ht="22.5" customHeight="1">
      <c r="A47" s="211" t="s">
        <v>163</v>
      </c>
      <c r="B47" s="212"/>
      <c r="C47" s="212"/>
      <c r="D47" s="317" t="s">
        <v>164</v>
      </c>
      <c r="E47" s="332">
        <v>4.5</v>
      </c>
      <c r="F47" s="332">
        <v>0</v>
      </c>
      <c r="G47" s="332">
        <v>4.5</v>
      </c>
      <c r="H47" s="332"/>
      <c r="I47" s="332"/>
      <c r="J47" s="341"/>
    </row>
    <row r="48" spans="1:10" ht="22.5" customHeight="1">
      <c r="A48" s="211" t="s">
        <v>165</v>
      </c>
      <c r="B48" s="212"/>
      <c r="C48" s="212"/>
      <c r="D48" s="317" t="s">
        <v>166</v>
      </c>
      <c r="E48" s="332">
        <v>4.5</v>
      </c>
      <c r="F48" s="332">
        <v>0</v>
      </c>
      <c r="G48" s="332">
        <v>4.5</v>
      </c>
      <c r="H48" s="332"/>
      <c r="I48" s="332"/>
      <c r="J48" s="341"/>
    </row>
    <row r="49" spans="1:10" ht="22.5" customHeight="1">
      <c r="A49" s="211" t="s">
        <v>167</v>
      </c>
      <c r="B49" s="212"/>
      <c r="C49" s="212"/>
      <c r="D49" s="317" t="s">
        <v>168</v>
      </c>
      <c r="E49" s="332">
        <v>35.3987</v>
      </c>
      <c r="F49" s="332">
        <v>35.3987</v>
      </c>
      <c r="G49" s="332">
        <v>0</v>
      </c>
      <c r="H49" s="332"/>
      <c r="I49" s="332"/>
      <c r="J49" s="341"/>
    </row>
    <row r="50" spans="1:10" ht="22.5" customHeight="1">
      <c r="A50" s="211" t="s">
        <v>169</v>
      </c>
      <c r="B50" s="212"/>
      <c r="C50" s="212"/>
      <c r="D50" s="317" t="s">
        <v>170</v>
      </c>
      <c r="E50" s="332">
        <v>35.3987</v>
      </c>
      <c r="F50" s="332">
        <v>35.3987</v>
      </c>
      <c r="G50" s="332">
        <v>0</v>
      </c>
      <c r="H50" s="332"/>
      <c r="I50" s="332"/>
      <c r="J50" s="341"/>
    </row>
    <row r="51" spans="1:10" ht="22.5" customHeight="1">
      <c r="A51" s="211" t="s">
        <v>171</v>
      </c>
      <c r="B51" s="212"/>
      <c r="C51" s="212"/>
      <c r="D51" s="317" t="s">
        <v>172</v>
      </c>
      <c r="E51" s="332">
        <v>35.3987</v>
      </c>
      <c r="F51" s="332">
        <v>35.3987</v>
      </c>
      <c r="G51" s="332">
        <v>0</v>
      </c>
      <c r="H51" s="332"/>
      <c r="I51" s="332"/>
      <c r="J51" s="341"/>
    </row>
    <row r="52" spans="1:10" ht="31.5" customHeight="1">
      <c r="A52" s="318" t="s">
        <v>186</v>
      </c>
      <c r="B52" s="319"/>
      <c r="C52" s="320"/>
      <c r="D52" s="321"/>
      <c r="E52" s="320"/>
      <c r="F52" s="320"/>
      <c r="G52" s="320"/>
      <c r="H52" s="320"/>
      <c r="I52" s="320"/>
      <c r="J52" s="320"/>
    </row>
    <row r="53" spans="1:2" ht="14.25">
      <c r="A53" s="322"/>
      <c r="B53" s="322"/>
    </row>
    <row r="54" spans="1:2" ht="14.25">
      <c r="A54" s="323"/>
      <c r="B54" s="323"/>
    </row>
    <row r="55" spans="1:2" ht="14.25">
      <c r="A55" s="323"/>
      <c r="B55" s="323"/>
    </row>
  </sheetData>
  <sheetProtection/>
  <mergeCells count="56">
    <mergeCell ref="A2:J2"/>
    <mergeCell ref="A4:E4"/>
    <mergeCell ref="A5:D5"/>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B22"/>
    <mergeCell ref="A23:C23"/>
    <mergeCell ref="A24:C24"/>
    <mergeCell ref="A25:C25"/>
    <mergeCell ref="A26:C26"/>
    <mergeCell ref="A27:C27"/>
    <mergeCell ref="A28:C28"/>
    <mergeCell ref="A29:C29"/>
    <mergeCell ref="A30:C30"/>
    <mergeCell ref="A31:C31"/>
    <mergeCell ref="A32:C32"/>
    <mergeCell ref="A33:B33"/>
    <mergeCell ref="A34:C34"/>
    <mergeCell ref="A35:C35"/>
    <mergeCell ref="A36:C36"/>
    <mergeCell ref="A37:C37"/>
    <mergeCell ref="A38:C38"/>
    <mergeCell ref="A39:C39"/>
    <mergeCell ref="A40:C40"/>
    <mergeCell ref="A41:C41"/>
    <mergeCell ref="A42:C42"/>
    <mergeCell ref="A43:C43"/>
    <mergeCell ref="A44:C44"/>
    <mergeCell ref="A45:B45"/>
    <mergeCell ref="A46:C46"/>
    <mergeCell ref="A47:C47"/>
    <mergeCell ref="A48:C48"/>
    <mergeCell ref="A49:C49"/>
    <mergeCell ref="A50:C50"/>
    <mergeCell ref="A51:C51"/>
    <mergeCell ref="A52:J52"/>
    <mergeCell ref="D6:D7"/>
    <mergeCell ref="E5:E7"/>
    <mergeCell ref="F5:F7"/>
    <mergeCell ref="G5:G7"/>
    <mergeCell ref="H5:H7"/>
    <mergeCell ref="I5:I7"/>
    <mergeCell ref="J5:J7"/>
    <mergeCell ref="A6:C7"/>
  </mergeCells>
  <printOptions horizontalCentered="1"/>
  <pageMargins left="0.35" right="0.35" top="0.7900000000000001" bottom="0.7900000000000001"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A17" sqref="A17"/>
    </sheetView>
  </sheetViews>
  <sheetFormatPr defaultColWidth="9.00390625" defaultRowHeight="14.25"/>
  <cols>
    <col min="1" max="1" width="36.375" style="260" customWidth="1"/>
    <col min="2" max="2" width="4.00390625" style="260" hidden="1" customWidth="1"/>
    <col min="3" max="3" width="15.625" style="261" customWidth="1"/>
    <col min="4" max="4" width="35.75390625" style="260" customWidth="1"/>
    <col min="5" max="5" width="3.50390625" style="260" hidden="1" customWidth="1"/>
    <col min="6" max="6" width="15.625" style="261" customWidth="1"/>
    <col min="7" max="7" width="13.875" style="261" customWidth="1"/>
    <col min="8" max="8" width="15.625" style="260" customWidth="1"/>
    <col min="9" max="10" width="9.00390625" style="262" customWidth="1"/>
    <col min="11" max="16384" width="9.00390625" style="260" customWidth="1"/>
  </cols>
  <sheetData>
    <row r="1" ht="14.25">
      <c r="A1" s="263" t="s">
        <v>3</v>
      </c>
    </row>
    <row r="2" spans="1:10" s="258" customFormat="1" ht="18" customHeight="1">
      <c r="A2" s="264" t="s">
        <v>187</v>
      </c>
      <c r="B2" s="264"/>
      <c r="C2" s="265"/>
      <c r="D2" s="264"/>
      <c r="E2" s="264"/>
      <c r="F2" s="265"/>
      <c r="G2" s="265"/>
      <c r="H2" s="264"/>
      <c r="I2" s="294"/>
      <c r="J2" s="294"/>
    </row>
    <row r="3" spans="1:8" ht="9.75" customHeight="1">
      <c r="A3" s="266"/>
      <c r="B3" s="266"/>
      <c r="C3" s="267"/>
      <c r="D3" s="266"/>
      <c r="E3" s="266"/>
      <c r="F3" s="267"/>
      <c r="G3" s="267"/>
      <c r="H3" s="10" t="s">
        <v>188</v>
      </c>
    </row>
    <row r="4" spans="1:8" ht="15" customHeight="1">
      <c r="A4" s="1" t="s">
        <v>6</v>
      </c>
      <c r="B4" s="1"/>
      <c r="C4" s="268"/>
      <c r="D4" s="266"/>
      <c r="E4" s="266"/>
      <c r="F4" s="267"/>
      <c r="G4" s="267"/>
      <c r="H4" s="10" t="s">
        <v>7</v>
      </c>
    </row>
    <row r="5" spans="1:10" s="259" customFormat="1" ht="19.5" customHeight="1">
      <c r="A5" s="403" t="s">
        <v>8</v>
      </c>
      <c r="B5" s="270"/>
      <c r="C5" s="270"/>
      <c r="D5" s="404" t="s">
        <v>9</v>
      </c>
      <c r="E5" s="270"/>
      <c r="F5" s="286"/>
      <c r="G5" s="286"/>
      <c r="H5" s="287"/>
      <c r="I5" s="295"/>
      <c r="J5" s="295"/>
    </row>
    <row r="6" spans="1:10" s="259" customFormat="1" ht="31.5" customHeight="1">
      <c r="A6" s="384" t="s">
        <v>10</v>
      </c>
      <c r="B6" s="384" t="s">
        <v>11</v>
      </c>
      <c r="C6" s="271" t="s">
        <v>189</v>
      </c>
      <c r="D6" s="384" t="s">
        <v>10</v>
      </c>
      <c r="E6" s="384" t="s">
        <v>11</v>
      </c>
      <c r="F6" s="271" t="s">
        <v>71</v>
      </c>
      <c r="G6" s="288" t="s">
        <v>190</v>
      </c>
      <c r="H6" s="289" t="s">
        <v>191</v>
      </c>
      <c r="I6" s="295"/>
      <c r="J6" s="295"/>
    </row>
    <row r="7" spans="1:10" s="259" customFormat="1" ht="19.5" customHeight="1" hidden="1">
      <c r="A7" s="384" t="s">
        <v>13</v>
      </c>
      <c r="B7" s="271"/>
      <c r="C7" s="384" t="s">
        <v>14</v>
      </c>
      <c r="D7" s="384" t="s">
        <v>13</v>
      </c>
      <c r="E7" s="271"/>
      <c r="F7" s="271">
        <v>2</v>
      </c>
      <c r="G7" s="271">
        <v>3</v>
      </c>
      <c r="H7" s="290">
        <v>4</v>
      </c>
      <c r="I7" s="295"/>
      <c r="J7" s="295"/>
    </row>
    <row r="8" spans="1:10" s="259" customFormat="1" ht="19.5" customHeight="1">
      <c r="A8" s="386" t="s">
        <v>192</v>
      </c>
      <c r="B8" s="384" t="s">
        <v>14</v>
      </c>
      <c r="C8" s="273">
        <v>705.713208</v>
      </c>
      <c r="D8" s="387" t="s">
        <v>17</v>
      </c>
      <c r="E8" s="291">
        <v>15</v>
      </c>
      <c r="F8" s="273">
        <f>G8</f>
        <v>167.536734</v>
      </c>
      <c r="G8" s="273">
        <v>167.536734</v>
      </c>
      <c r="H8" s="46"/>
      <c r="I8" s="295"/>
      <c r="J8" s="295"/>
    </row>
    <row r="9" spans="1:10" s="259" customFormat="1" ht="19.5" customHeight="1">
      <c r="A9" s="274" t="s">
        <v>193</v>
      </c>
      <c r="B9" s="384" t="s">
        <v>15</v>
      </c>
      <c r="C9" s="273"/>
      <c r="D9" s="387" t="s">
        <v>20</v>
      </c>
      <c r="E9" s="291">
        <v>16</v>
      </c>
      <c r="F9" s="273"/>
      <c r="G9" s="273"/>
      <c r="H9" s="46"/>
      <c r="I9" s="295"/>
      <c r="J9" s="295"/>
    </row>
    <row r="10" spans="1:10" s="259" customFormat="1" ht="19.5" customHeight="1">
      <c r="A10" s="274"/>
      <c r="B10" s="384" t="s">
        <v>23</v>
      </c>
      <c r="C10" s="275"/>
      <c r="D10" s="387" t="s">
        <v>24</v>
      </c>
      <c r="E10" s="291">
        <v>17</v>
      </c>
      <c r="F10" s="273"/>
      <c r="G10" s="273"/>
      <c r="H10" s="46"/>
      <c r="I10" s="295"/>
      <c r="J10" s="295"/>
    </row>
    <row r="11" spans="1:10" s="259" customFormat="1" ht="19.5" customHeight="1">
      <c r="A11" s="274"/>
      <c r="B11" s="384" t="s">
        <v>27</v>
      </c>
      <c r="C11" s="275"/>
      <c r="D11" s="387" t="s">
        <v>28</v>
      </c>
      <c r="E11" s="291">
        <v>18</v>
      </c>
      <c r="F11" s="273"/>
      <c r="G11" s="273"/>
      <c r="H11" s="46"/>
      <c r="I11" s="295"/>
      <c r="J11" s="295"/>
    </row>
    <row r="12" spans="1:10" s="259" customFormat="1" ht="19.5" customHeight="1">
      <c r="A12" s="274"/>
      <c r="B12" s="384" t="s">
        <v>31</v>
      </c>
      <c r="C12" s="275"/>
      <c r="D12" s="387" t="s">
        <v>32</v>
      </c>
      <c r="E12" s="291">
        <v>19</v>
      </c>
      <c r="F12" s="273">
        <f>G12</f>
        <v>202.163345</v>
      </c>
      <c r="G12" s="273">
        <v>202.163345</v>
      </c>
      <c r="H12" s="46"/>
      <c r="I12" s="295"/>
      <c r="J12" s="295"/>
    </row>
    <row r="13" spans="1:10" s="259" customFormat="1" ht="19.5" customHeight="1">
      <c r="A13" s="274"/>
      <c r="B13" s="384" t="s">
        <v>35</v>
      </c>
      <c r="C13" s="275"/>
      <c r="D13" s="387" t="s">
        <v>36</v>
      </c>
      <c r="E13" s="291">
        <v>20</v>
      </c>
      <c r="F13" s="273"/>
      <c r="G13" s="273"/>
      <c r="H13" s="46"/>
      <c r="I13" s="295"/>
      <c r="J13" s="295"/>
    </row>
    <row r="14" spans="1:10" s="259" customFormat="1" ht="19.5" customHeight="1">
      <c r="A14" s="274"/>
      <c r="B14" s="384" t="s">
        <v>38</v>
      </c>
      <c r="C14" s="275"/>
      <c r="D14" s="272" t="s">
        <v>39</v>
      </c>
      <c r="E14" s="291">
        <v>21</v>
      </c>
      <c r="F14" s="273">
        <f>G14</f>
        <v>4.1379</v>
      </c>
      <c r="G14" s="273">
        <v>4.1379</v>
      </c>
      <c r="H14" s="46"/>
      <c r="I14" s="295"/>
      <c r="J14" s="295"/>
    </row>
    <row r="15" spans="1:10" s="259" customFormat="1" ht="19.5" customHeight="1">
      <c r="A15" s="274"/>
      <c r="B15" s="271"/>
      <c r="C15" s="275"/>
      <c r="D15" s="272" t="s">
        <v>41</v>
      </c>
      <c r="E15" s="291"/>
      <c r="F15" s="273">
        <f>G15</f>
        <v>80.56206</v>
      </c>
      <c r="G15" s="273">
        <v>80.56206</v>
      </c>
      <c r="H15" s="46"/>
      <c r="I15" s="295"/>
      <c r="J15" s="295"/>
    </row>
    <row r="16" spans="1:10" s="259" customFormat="1" ht="19.5" customHeight="1">
      <c r="A16" s="274"/>
      <c r="B16" s="271"/>
      <c r="C16" s="275"/>
      <c r="D16" s="272" t="s">
        <v>42</v>
      </c>
      <c r="E16" s="291"/>
      <c r="F16" s="273">
        <f>G16</f>
        <v>25.968293</v>
      </c>
      <c r="G16" s="273">
        <v>25.968293</v>
      </c>
      <c r="H16" s="46"/>
      <c r="I16" s="295"/>
      <c r="J16" s="295"/>
    </row>
    <row r="17" spans="1:10" s="259" customFormat="1" ht="19.5" customHeight="1">
      <c r="A17" s="276"/>
      <c r="B17" s="277"/>
      <c r="C17" s="278"/>
      <c r="D17" s="272" t="s">
        <v>43</v>
      </c>
      <c r="E17" s="292"/>
      <c r="F17" s="273"/>
      <c r="G17" s="273"/>
      <c r="H17" s="46"/>
      <c r="I17" s="295"/>
      <c r="J17" s="295"/>
    </row>
    <row r="18" spans="1:10" s="259" customFormat="1" ht="19.5" customHeight="1">
      <c r="A18" s="276"/>
      <c r="B18" s="277"/>
      <c r="C18" s="278"/>
      <c r="D18" s="272" t="s">
        <v>44</v>
      </c>
      <c r="E18" s="292"/>
      <c r="F18" s="273"/>
      <c r="G18" s="273"/>
      <c r="H18" s="46"/>
      <c r="I18" s="295"/>
      <c r="J18" s="295"/>
    </row>
    <row r="19" spans="1:10" s="259" customFormat="1" ht="19.5" customHeight="1">
      <c r="A19" s="276"/>
      <c r="B19" s="277"/>
      <c r="C19" s="278"/>
      <c r="D19" s="272" t="s">
        <v>45</v>
      </c>
      <c r="E19" s="292"/>
      <c r="F19" s="273">
        <f>G19</f>
        <v>197.586565</v>
      </c>
      <c r="G19" s="273">
        <v>197.586565</v>
      </c>
      <c r="H19" s="46"/>
      <c r="I19" s="295"/>
      <c r="J19" s="295"/>
    </row>
    <row r="20" spans="1:10" s="259" customFormat="1" ht="19.5" customHeight="1">
      <c r="A20" s="276"/>
      <c r="B20" s="277"/>
      <c r="C20" s="278"/>
      <c r="D20" s="272" t="s">
        <v>46</v>
      </c>
      <c r="E20" s="292"/>
      <c r="F20" s="273"/>
      <c r="G20" s="273"/>
      <c r="H20" s="46"/>
      <c r="I20" s="295"/>
      <c r="J20" s="295"/>
    </row>
    <row r="21" spans="1:10" s="259" customFormat="1" ht="19.5" customHeight="1">
      <c r="A21" s="276"/>
      <c r="B21" s="277"/>
      <c r="C21" s="278"/>
      <c r="D21" s="272" t="s">
        <v>47</v>
      </c>
      <c r="E21" s="292"/>
      <c r="F21" s="273"/>
      <c r="G21" s="273"/>
      <c r="H21" s="46"/>
      <c r="I21" s="295"/>
      <c r="J21" s="295"/>
    </row>
    <row r="22" spans="1:10" s="259" customFormat="1" ht="19.5" customHeight="1">
      <c r="A22" s="276"/>
      <c r="B22" s="277"/>
      <c r="C22" s="278"/>
      <c r="D22" s="272" t="s">
        <v>48</v>
      </c>
      <c r="E22" s="292"/>
      <c r="F22" s="273"/>
      <c r="G22" s="273"/>
      <c r="H22" s="46"/>
      <c r="I22" s="295"/>
      <c r="J22" s="295"/>
    </row>
    <row r="23" spans="1:10" s="259" customFormat="1" ht="19.5" customHeight="1">
      <c r="A23" s="276"/>
      <c r="B23" s="277"/>
      <c r="C23" s="278"/>
      <c r="D23" s="272" t="s">
        <v>49</v>
      </c>
      <c r="E23" s="292"/>
      <c r="F23" s="273"/>
      <c r="G23" s="273"/>
      <c r="H23" s="46"/>
      <c r="I23" s="295"/>
      <c r="J23" s="295"/>
    </row>
    <row r="24" spans="1:10" s="259" customFormat="1" ht="19.5" customHeight="1">
      <c r="A24" s="276"/>
      <c r="B24" s="277"/>
      <c r="C24" s="278"/>
      <c r="D24" s="272" t="s">
        <v>50</v>
      </c>
      <c r="E24" s="292"/>
      <c r="F24" s="273"/>
      <c r="G24" s="273"/>
      <c r="H24" s="46"/>
      <c r="I24" s="295"/>
      <c r="J24" s="295"/>
    </row>
    <row r="25" spans="1:10" s="259" customFormat="1" ht="19.5" customHeight="1">
      <c r="A25" s="276"/>
      <c r="B25" s="277"/>
      <c r="C25" s="278"/>
      <c r="D25" s="272" t="s">
        <v>51</v>
      </c>
      <c r="E25" s="292"/>
      <c r="F25" s="273">
        <v>4.5</v>
      </c>
      <c r="G25" s="273">
        <v>4.5</v>
      </c>
      <c r="H25" s="46"/>
      <c r="I25" s="295"/>
      <c r="J25" s="295"/>
    </row>
    <row r="26" spans="1:10" s="259" customFormat="1" ht="19.5" customHeight="1">
      <c r="A26" s="276"/>
      <c r="B26" s="277"/>
      <c r="C26" s="278"/>
      <c r="D26" s="272" t="s">
        <v>52</v>
      </c>
      <c r="E26" s="292"/>
      <c r="F26" s="273">
        <f>G26</f>
        <v>35.3987</v>
      </c>
      <c r="G26" s="273">
        <v>35.3987</v>
      </c>
      <c r="H26" s="46"/>
      <c r="I26" s="295"/>
      <c r="J26" s="295"/>
    </row>
    <row r="27" spans="1:10" s="259" customFormat="1" ht="19.5" customHeight="1">
      <c r="A27" s="276"/>
      <c r="B27" s="277"/>
      <c r="C27" s="278"/>
      <c r="D27" s="272" t="s">
        <v>53</v>
      </c>
      <c r="E27" s="292"/>
      <c r="F27" s="273"/>
      <c r="G27" s="273"/>
      <c r="H27" s="46"/>
      <c r="I27" s="295"/>
      <c r="J27" s="295"/>
    </row>
    <row r="28" spans="1:10" s="259" customFormat="1" ht="19.5" customHeight="1">
      <c r="A28" s="276"/>
      <c r="B28" s="277"/>
      <c r="C28" s="278"/>
      <c r="D28" s="272" t="s">
        <v>54</v>
      </c>
      <c r="E28" s="292"/>
      <c r="F28" s="273"/>
      <c r="G28" s="273"/>
      <c r="H28" s="46"/>
      <c r="I28" s="295"/>
      <c r="J28" s="295"/>
    </row>
    <row r="29" spans="1:10" s="259" customFormat="1" ht="19.5" customHeight="1">
      <c r="A29" s="276"/>
      <c r="B29" s="277"/>
      <c r="C29" s="278"/>
      <c r="D29" s="272" t="s">
        <v>55</v>
      </c>
      <c r="E29" s="292"/>
      <c r="F29" s="273"/>
      <c r="G29" s="273"/>
      <c r="H29" s="46"/>
      <c r="I29" s="295"/>
      <c r="J29" s="295"/>
    </row>
    <row r="30" spans="1:10" s="259" customFormat="1" ht="19.5" customHeight="1">
      <c r="A30" s="276"/>
      <c r="B30" s="277"/>
      <c r="C30" s="278"/>
      <c r="D30" s="272" t="s">
        <v>56</v>
      </c>
      <c r="E30" s="292"/>
      <c r="F30" s="273"/>
      <c r="G30" s="273"/>
      <c r="H30" s="46"/>
      <c r="I30" s="295"/>
      <c r="J30" s="295"/>
    </row>
    <row r="31" spans="1:10" s="259" customFormat="1" ht="19.5" customHeight="1">
      <c r="A31" s="405" t="s">
        <v>57</v>
      </c>
      <c r="B31" s="406" t="s">
        <v>58</v>
      </c>
      <c r="C31" s="273">
        <f>C8</f>
        <v>705.713208</v>
      </c>
      <c r="D31" s="405" t="s">
        <v>59</v>
      </c>
      <c r="E31" s="292">
        <v>23</v>
      </c>
      <c r="F31" s="273">
        <f>SUM(F8:F30)</f>
        <v>717.853597</v>
      </c>
      <c r="G31" s="273">
        <f>SUM(G8:G30)</f>
        <v>717.853597</v>
      </c>
      <c r="H31" s="46"/>
      <c r="I31" s="295"/>
      <c r="J31" s="295"/>
    </row>
    <row r="32" spans="1:10" s="259" customFormat="1" ht="19.5" customHeight="1">
      <c r="A32" s="280" t="s">
        <v>194</v>
      </c>
      <c r="B32" s="406" t="s">
        <v>62</v>
      </c>
      <c r="C32" s="278">
        <v>56.467552</v>
      </c>
      <c r="D32" s="280" t="s">
        <v>195</v>
      </c>
      <c r="E32" s="292">
        <v>24</v>
      </c>
      <c r="F32" s="273">
        <v>44.327163</v>
      </c>
      <c r="G32" s="273">
        <v>44.327163</v>
      </c>
      <c r="H32" s="46"/>
      <c r="I32" s="295"/>
      <c r="J32" s="295"/>
    </row>
    <row r="33" spans="1:10" s="259" customFormat="1" ht="19.5" customHeight="1">
      <c r="A33" s="280" t="s">
        <v>196</v>
      </c>
      <c r="B33" s="406" t="s">
        <v>66</v>
      </c>
      <c r="C33" s="278">
        <v>56.467552</v>
      </c>
      <c r="D33" s="281"/>
      <c r="E33" s="292">
        <v>25</v>
      </c>
      <c r="F33" s="277"/>
      <c r="G33" s="277"/>
      <c r="H33" s="293"/>
      <c r="I33" s="295"/>
      <c r="J33" s="295"/>
    </row>
    <row r="34" spans="1:10" s="259" customFormat="1" ht="19.5" customHeight="1">
      <c r="A34" s="280" t="s">
        <v>197</v>
      </c>
      <c r="B34" s="406" t="s">
        <v>69</v>
      </c>
      <c r="C34" s="278"/>
      <c r="D34" s="281"/>
      <c r="E34" s="292">
        <v>26</v>
      </c>
      <c r="F34" s="277"/>
      <c r="G34" s="277"/>
      <c r="H34" s="293"/>
      <c r="I34" s="295"/>
      <c r="J34" s="295"/>
    </row>
    <row r="35" spans="1:10" s="259" customFormat="1" ht="19.5" customHeight="1">
      <c r="A35" s="280"/>
      <c r="B35" s="406" t="s">
        <v>72</v>
      </c>
      <c r="C35" s="278"/>
      <c r="D35" s="281"/>
      <c r="E35" s="292">
        <v>27</v>
      </c>
      <c r="F35" s="277"/>
      <c r="G35" s="277"/>
      <c r="H35" s="293"/>
      <c r="I35" s="295"/>
      <c r="J35" s="295"/>
    </row>
    <row r="36" spans="1:8" ht="19.5" customHeight="1">
      <c r="A36" s="407" t="s">
        <v>71</v>
      </c>
      <c r="B36" s="406" t="s">
        <v>18</v>
      </c>
      <c r="C36" s="273">
        <f>C31+C32</f>
        <v>762.18076</v>
      </c>
      <c r="D36" s="407" t="s">
        <v>71</v>
      </c>
      <c r="E36" s="292">
        <v>28</v>
      </c>
      <c r="F36" s="273">
        <f>F31+F32</f>
        <v>762.1807600000001</v>
      </c>
      <c r="G36" s="273">
        <f>G31+G32</f>
        <v>762.1807600000001</v>
      </c>
      <c r="H36" s="46"/>
    </row>
    <row r="37" spans="1:8" ht="29.25" customHeight="1">
      <c r="A37" s="283" t="s">
        <v>198</v>
      </c>
      <c r="B37" s="284"/>
      <c r="C37" s="285"/>
      <c r="D37" s="284"/>
      <c r="E37" s="284"/>
      <c r="F37" s="285"/>
      <c r="G37" s="285"/>
      <c r="H37" s="284"/>
    </row>
  </sheetData>
  <sheetProtection/>
  <mergeCells count="5">
    <mergeCell ref="A2:H2"/>
    <mergeCell ref="A4:C4"/>
    <mergeCell ref="A5:C5"/>
    <mergeCell ref="D5:H5"/>
    <mergeCell ref="A37:H37"/>
  </mergeCells>
  <printOptions horizontalCentered="1"/>
  <pageMargins left="0.35" right="0.35" top="0.59" bottom="0.7900000000000001" header="0.51" footer="0.2"/>
  <pageSetup fitToHeight="1" fitToWidth="1" horizontalDpi="300" verticalDpi="300" orientation="landscape" paperSize="9" scale="72"/>
</worksheet>
</file>

<file path=xl/worksheets/sheet6.xml><?xml version="1.0" encoding="utf-8"?>
<worksheet xmlns="http://schemas.openxmlformats.org/spreadsheetml/2006/main" xmlns:r="http://schemas.openxmlformats.org/officeDocument/2006/relationships">
  <dimension ref="A1:I50"/>
  <sheetViews>
    <sheetView workbookViewId="0" topLeftCell="A1">
      <selection activeCell="I11" sqref="I11"/>
    </sheetView>
  </sheetViews>
  <sheetFormatPr defaultColWidth="9.00390625" defaultRowHeight="14.25"/>
  <cols>
    <col min="1" max="3" width="2.75390625" style="9" customWidth="1"/>
    <col min="4" max="4" width="23.875" style="9" customWidth="1"/>
    <col min="5" max="5" width="27.25390625" style="240" customWidth="1"/>
    <col min="6" max="7" width="12.25390625" style="240" customWidth="1"/>
  </cols>
  <sheetData>
    <row r="1" spans="1:7" ht="45" customHeight="1">
      <c r="A1" s="241" t="s">
        <v>199</v>
      </c>
      <c r="B1" s="241"/>
      <c r="C1" s="241"/>
      <c r="D1" s="241"/>
      <c r="E1" s="241"/>
      <c r="F1" s="241"/>
      <c r="G1" s="241"/>
    </row>
    <row r="2" ht="14.25">
      <c r="G2" s="252" t="s">
        <v>200</v>
      </c>
    </row>
    <row r="3" spans="1:7" ht="15">
      <c r="A3" s="242" t="s">
        <v>201</v>
      </c>
      <c r="C3" s="9" t="s">
        <v>202</v>
      </c>
      <c r="G3" s="252" t="s">
        <v>203</v>
      </c>
    </row>
    <row r="4" spans="1:7" ht="14.25">
      <c r="A4" s="243" t="s">
        <v>204</v>
      </c>
      <c r="B4" s="244" t="s">
        <v>205</v>
      </c>
      <c r="C4" s="244" t="s">
        <v>205</v>
      </c>
      <c r="D4" s="244" t="s">
        <v>84</v>
      </c>
      <c r="E4" s="253" t="s">
        <v>59</v>
      </c>
      <c r="F4" s="254" t="s">
        <v>176</v>
      </c>
      <c r="G4" s="244" t="s">
        <v>177</v>
      </c>
    </row>
    <row r="5" spans="1:7" ht="14.25">
      <c r="A5" s="245" t="s">
        <v>205</v>
      </c>
      <c r="B5" s="19" t="s">
        <v>205</v>
      </c>
      <c r="C5" s="19" t="s">
        <v>205</v>
      </c>
      <c r="D5" s="19" t="s">
        <v>205</v>
      </c>
      <c r="E5" s="253" t="s">
        <v>205</v>
      </c>
      <c r="F5" s="255" t="s">
        <v>205</v>
      </c>
      <c r="G5" s="19" t="s">
        <v>205</v>
      </c>
    </row>
    <row r="6" spans="1:7" ht="14.25">
      <c r="A6" s="245" t="s">
        <v>206</v>
      </c>
      <c r="B6" s="19" t="s">
        <v>207</v>
      </c>
      <c r="C6" s="19" t="s">
        <v>208</v>
      </c>
      <c r="D6" s="19" t="s">
        <v>85</v>
      </c>
      <c r="E6" s="253" t="s">
        <v>38</v>
      </c>
      <c r="F6" s="255" t="s">
        <v>209</v>
      </c>
      <c r="G6" s="19" t="s">
        <v>58</v>
      </c>
    </row>
    <row r="7" spans="1:7" ht="14.25">
      <c r="A7" s="245" t="s">
        <v>205</v>
      </c>
      <c r="B7" s="19" t="s">
        <v>205</v>
      </c>
      <c r="C7" s="19" t="s">
        <v>205</v>
      </c>
      <c r="D7" s="19" t="s">
        <v>71</v>
      </c>
      <c r="E7" s="256">
        <v>717.853597</v>
      </c>
      <c r="F7" s="256">
        <v>574.4472969999999</v>
      </c>
      <c r="G7" s="256">
        <v>143.4063</v>
      </c>
    </row>
    <row r="8" spans="1:7" ht="14.25">
      <c r="A8" s="246">
        <v>201</v>
      </c>
      <c r="B8" s="247"/>
      <c r="C8" s="248"/>
      <c r="D8" s="249" t="s">
        <v>87</v>
      </c>
      <c r="E8" s="256">
        <v>167.536734</v>
      </c>
      <c r="F8" s="256">
        <v>166.536734</v>
      </c>
      <c r="G8" s="256">
        <v>1</v>
      </c>
    </row>
    <row r="9" spans="1:7" ht="14.25">
      <c r="A9" s="246">
        <v>20103</v>
      </c>
      <c r="B9" s="247"/>
      <c r="C9" s="248"/>
      <c r="D9" s="249" t="s">
        <v>89</v>
      </c>
      <c r="E9" s="256">
        <v>132.209234</v>
      </c>
      <c r="F9" s="256">
        <v>132.209234</v>
      </c>
      <c r="G9" s="256">
        <v>0</v>
      </c>
    </row>
    <row r="10" spans="1:7" ht="14.25">
      <c r="A10" s="246">
        <v>2010301</v>
      </c>
      <c r="B10" s="247"/>
      <c r="C10" s="248"/>
      <c r="D10" s="249" t="s">
        <v>210</v>
      </c>
      <c r="E10" s="256">
        <v>132.209234</v>
      </c>
      <c r="F10" s="256">
        <v>132.209234</v>
      </c>
      <c r="G10" s="256">
        <v>0</v>
      </c>
    </row>
    <row r="11" spans="1:9" ht="14.25">
      <c r="A11" s="246">
        <v>20106</v>
      </c>
      <c r="B11" s="247"/>
      <c r="C11" s="248"/>
      <c r="D11" s="249" t="s">
        <v>93</v>
      </c>
      <c r="E11" s="256">
        <v>6.551</v>
      </c>
      <c r="F11" s="256">
        <v>5.551</v>
      </c>
      <c r="G11" s="256">
        <v>1</v>
      </c>
      <c r="I11" s="257"/>
    </row>
    <row r="12" spans="1:7" ht="14.25">
      <c r="A12" s="246">
        <v>2010650</v>
      </c>
      <c r="B12" s="247"/>
      <c r="C12" s="248"/>
      <c r="D12" s="249" t="s">
        <v>211</v>
      </c>
      <c r="E12" s="256">
        <v>5.551</v>
      </c>
      <c r="F12" s="256">
        <v>5.551</v>
      </c>
      <c r="G12" s="256">
        <v>0</v>
      </c>
    </row>
    <row r="13" spans="1:7" ht="14.25">
      <c r="A13" s="246">
        <v>2010699</v>
      </c>
      <c r="B13" s="247"/>
      <c r="C13" s="248"/>
      <c r="D13" s="249" t="s">
        <v>212</v>
      </c>
      <c r="E13" s="256">
        <v>1</v>
      </c>
      <c r="F13" s="256">
        <v>0</v>
      </c>
      <c r="G13" s="256">
        <v>1</v>
      </c>
    </row>
    <row r="14" spans="1:7" ht="14.25">
      <c r="A14" s="246">
        <v>20131</v>
      </c>
      <c r="B14" s="247"/>
      <c r="C14" s="248"/>
      <c r="D14" s="249" t="s">
        <v>99</v>
      </c>
      <c r="E14" s="256">
        <v>28.7765</v>
      </c>
      <c r="F14" s="256">
        <v>28.7765</v>
      </c>
      <c r="G14" s="256">
        <v>0</v>
      </c>
    </row>
    <row r="15" spans="1:7" ht="14.25">
      <c r="A15" s="246">
        <v>2013101</v>
      </c>
      <c r="B15" s="247"/>
      <c r="C15" s="248"/>
      <c r="D15" s="249" t="s">
        <v>210</v>
      </c>
      <c r="E15" s="256">
        <v>28.7765</v>
      </c>
      <c r="F15" s="256">
        <v>28.7765</v>
      </c>
      <c r="G15" s="256">
        <v>0</v>
      </c>
    </row>
    <row r="16" spans="1:7" ht="14.25">
      <c r="A16" s="246">
        <v>205</v>
      </c>
      <c r="B16" s="247"/>
      <c r="C16" s="248"/>
      <c r="D16" s="249" t="s">
        <v>102</v>
      </c>
      <c r="E16" s="256">
        <v>202.163345</v>
      </c>
      <c r="F16" s="256">
        <v>187.302945</v>
      </c>
      <c r="G16" s="256">
        <v>14.8604</v>
      </c>
    </row>
    <row r="17" spans="1:7" ht="14.25">
      <c r="A17" s="246">
        <v>20502</v>
      </c>
      <c r="B17" s="247"/>
      <c r="C17" s="248"/>
      <c r="D17" s="249" t="s">
        <v>104</v>
      </c>
      <c r="E17" s="256">
        <v>187.61934499999998</v>
      </c>
      <c r="F17" s="256">
        <v>187.302945</v>
      </c>
      <c r="G17" s="256">
        <v>0.3164</v>
      </c>
    </row>
    <row r="18" spans="1:7" ht="14.25">
      <c r="A18" s="246">
        <v>2050201</v>
      </c>
      <c r="B18" s="247"/>
      <c r="C18" s="248"/>
      <c r="D18" s="249" t="s">
        <v>213</v>
      </c>
      <c r="E18" s="256">
        <v>0.54</v>
      </c>
      <c r="F18" s="256">
        <v>0.54</v>
      </c>
      <c r="G18" s="256">
        <v>0</v>
      </c>
    </row>
    <row r="19" spans="1:7" ht="14.25">
      <c r="A19" s="246">
        <v>2050202</v>
      </c>
      <c r="B19" s="247"/>
      <c r="C19" s="248"/>
      <c r="D19" s="249" t="s">
        <v>214</v>
      </c>
      <c r="E19" s="256">
        <v>186.762945</v>
      </c>
      <c r="F19" s="256">
        <v>186.762945</v>
      </c>
      <c r="G19" s="256">
        <v>0</v>
      </c>
    </row>
    <row r="20" spans="1:7" ht="14.25">
      <c r="A20" s="246">
        <v>2050299</v>
      </c>
      <c r="B20" s="247"/>
      <c r="C20" s="248"/>
      <c r="D20" s="249" t="s">
        <v>215</v>
      </c>
      <c r="E20" s="256">
        <v>0.3164</v>
      </c>
      <c r="F20" s="256">
        <v>0</v>
      </c>
      <c r="G20" s="256">
        <v>0.3164</v>
      </c>
    </row>
    <row r="21" spans="1:7" ht="14.25">
      <c r="A21" s="246">
        <v>20509</v>
      </c>
      <c r="B21" s="247"/>
      <c r="C21" s="248"/>
      <c r="D21" s="249" t="s">
        <v>110</v>
      </c>
      <c r="E21" s="256">
        <v>14.544</v>
      </c>
      <c r="F21" s="256">
        <v>0</v>
      </c>
      <c r="G21" s="256">
        <v>14.544</v>
      </c>
    </row>
    <row r="22" spans="1:7" ht="14.25">
      <c r="A22" s="246">
        <v>2050999</v>
      </c>
      <c r="B22" s="247"/>
      <c r="C22" s="248"/>
      <c r="D22" s="249" t="s">
        <v>216</v>
      </c>
      <c r="E22" s="256">
        <v>14.544</v>
      </c>
      <c r="F22" s="256">
        <v>0</v>
      </c>
      <c r="G22" s="256">
        <v>14.544</v>
      </c>
    </row>
    <row r="23" spans="1:7" ht="14.25">
      <c r="A23" s="246">
        <v>207</v>
      </c>
      <c r="B23" s="247"/>
      <c r="C23" s="248"/>
      <c r="D23" s="249" t="s">
        <v>114</v>
      </c>
      <c r="E23" s="256">
        <v>4.1379</v>
      </c>
      <c r="F23" s="256">
        <v>0</v>
      </c>
      <c r="G23" s="256">
        <v>4.1379</v>
      </c>
    </row>
    <row r="24" spans="1:7" ht="14.25">
      <c r="A24" s="246">
        <v>20701</v>
      </c>
      <c r="B24" s="247"/>
      <c r="C24" s="248"/>
      <c r="D24" s="249" t="s">
        <v>116</v>
      </c>
      <c r="E24" s="256">
        <v>4.1379</v>
      </c>
      <c r="F24" s="256">
        <v>0</v>
      </c>
      <c r="G24" s="256">
        <v>4.1379</v>
      </c>
    </row>
    <row r="25" spans="1:7" ht="14.25">
      <c r="A25" s="246">
        <v>2070199</v>
      </c>
      <c r="B25" s="247"/>
      <c r="C25" s="248"/>
      <c r="D25" s="249" t="s">
        <v>217</v>
      </c>
      <c r="E25" s="256">
        <v>4.1379</v>
      </c>
      <c r="F25" s="256">
        <v>0</v>
      </c>
      <c r="G25" s="256">
        <v>4.1379</v>
      </c>
    </row>
    <row r="26" spans="1:7" ht="14.25">
      <c r="A26" s="246">
        <v>208</v>
      </c>
      <c r="B26" s="247"/>
      <c r="C26" s="248"/>
      <c r="D26" s="249" t="s">
        <v>120</v>
      </c>
      <c r="E26" s="256">
        <v>80.56206</v>
      </c>
      <c r="F26" s="256">
        <v>80.41206</v>
      </c>
      <c r="G26" s="256">
        <v>0.15</v>
      </c>
    </row>
    <row r="27" spans="1:7" ht="14.25">
      <c r="A27" s="246">
        <v>20802</v>
      </c>
      <c r="B27" s="247"/>
      <c r="C27" s="248"/>
      <c r="D27" s="249" t="s">
        <v>122</v>
      </c>
      <c r="E27" s="256">
        <v>0.15</v>
      </c>
      <c r="F27" s="256">
        <v>0</v>
      </c>
      <c r="G27" s="256">
        <v>0.15</v>
      </c>
    </row>
    <row r="28" spans="1:7" ht="14.25">
      <c r="A28" s="246">
        <v>2080204</v>
      </c>
      <c r="B28" s="247"/>
      <c r="C28" s="248"/>
      <c r="D28" s="249" t="s">
        <v>218</v>
      </c>
      <c r="E28" s="256">
        <v>0.15</v>
      </c>
      <c r="F28" s="256">
        <v>0</v>
      </c>
      <c r="G28" s="256">
        <v>0.15</v>
      </c>
    </row>
    <row r="29" spans="1:7" ht="14.25">
      <c r="A29" s="246">
        <v>20805</v>
      </c>
      <c r="B29" s="247"/>
      <c r="C29" s="248"/>
      <c r="D29" s="249" t="s">
        <v>126</v>
      </c>
      <c r="E29" s="256">
        <v>80.41206</v>
      </c>
      <c r="F29" s="256">
        <v>80.41206</v>
      </c>
      <c r="G29" s="256">
        <v>0</v>
      </c>
    </row>
    <row r="30" spans="1:7" ht="14.25">
      <c r="A30" s="246">
        <v>2080505</v>
      </c>
      <c r="B30" s="247"/>
      <c r="C30" s="248"/>
      <c r="D30" s="249" t="s">
        <v>219</v>
      </c>
      <c r="E30" s="256">
        <v>44.40534</v>
      </c>
      <c r="F30" s="256">
        <v>44.40534</v>
      </c>
      <c r="G30" s="256">
        <v>0</v>
      </c>
    </row>
    <row r="31" spans="1:7" ht="14.25">
      <c r="A31" s="246">
        <v>2080506</v>
      </c>
      <c r="B31" s="247"/>
      <c r="C31" s="248"/>
      <c r="D31" s="249" t="s">
        <v>220</v>
      </c>
      <c r="E31" s="256">
        <v>36.00672</v>
      </c>
      <c r="F31" s="256">
        <v>36.00672</v>
      </c>
      <c r="G31" s="256">
        <v>0</v>
      </c>
    </row>
    <row r="32" spans="1:7" ht="14.25">
      <c r="A32" s="246">
        <v>210</v>
      </c>
      <c r="B32" s="247"/>
      <c r="C32" s="248"/>
      <c r="D32" s="249" t="s">
        <v>136</v>
      </c>
      <c r="E32" s="256">
        <v>25.968293</v>
      </c>
      <c r="F32" s="256">
        <v>25.968293</v>
      </c>
      <c r="G32" s="256">
        <v>0</v>
      </c>
    </row>
    <row r="33" spans="1:7" ht="14.25">
      <c r="A33" s="246">
        <v>21005</v>
      </c>
      <c r="B33" s="247"/>
      <c r="C33" s="248"/>
      <c r="D33" s="249" t="s">
        <v>138</v>
      </c>
      <c r="E33" s="256">
        <v>25.968293</v>
      </c>
      <c r="F33" s="256">
        <v>25.968293</v>
      </c>
      <c r="G33" s="256">
        <v>0</v>
      </c>
    </row>
    <row r="34" spans="1:7" ht="14.25">
      <c r="A34" s="246">
        <v>2100501</v>
      </c>
      <c r="B34" s="247"/>
      <c r="C34" s="248"/>
      <c r="D34" s="249" t="s">
        <v>221</v>
      </c>
      <c r="E34" s="256">
        <v>14.832966</v>
      </c>
      <c r="F34" s="256">
        <v>14.832966</v>
      </c>
      <c r="G34" s="256">
        <v>0</v>
      </c>
    </row>
    <row r="35" spans="1:7" ht="14.25">
      <c r="A35" s="246">
        <v>2100502</v>
      </c>
      <c r="B35" s="247"/>
      <c r="C35" s="248"/>
      <c r="D35" s="249" t="s">
        <v>222</v>
      </c>
      <c r="E35" s="256">
        <v>11.135327</v>
      </c>
      <c r="F35" s="256">
        <v>11.135327</v>
      </c>
      <c r="G35" s="256">
        <v>0</v>
      </c>
    </row>
    <row r="36" spans="1:7" ht="14.25">
      <c r="A36" s="246">
        <v>213</v>
      </c>
      <c r="B36" s="247"/>
      <c r="C36" s="248"/>
      <c r="D36" s="249" t="s">
        <v>144</v>
      </c>
      <c r="E36" s="256">
        <v>197.58656499999998</v>
      </c>
      <c r="F36" s="256">
        <v>78.828565</v>
      </c>
      <c r="G36" s="256">
        <v>118.758</v>
      </c>
    </row>
    <row r="37" spans="1:7" ht="14.25">
      <c r="A37" s="246">
        <v>21301</v>
      </c>
      <c r="B37" s="247"/>
      <c r="C37" s="248"/>
      <c r="D37" s="249" t="s">
        <v>146</v>
      </c>
      <c r="E37" s="256">
        <v>89.706565</v>
      </c>
      <c r="F37" s="256">
        <v>78.828565</v>
      </c>
      <c r="G37" s="256">
        <v>10.878</v>
      </c>
    </row>
    <row r="38" spans="1:7" ht="14.25">
      <c r="A38" s="246">
        <v>2130104</v>
      </c>
      <c r="B38" s="247"/>
      <c r="C38" s="248"/>
      <c r="D38" s="249" t="s">
        <v>211</v>
      </c>
      <c r="E38" s="256">
        <v>78.828565</v>
      </c>
      <c r="F38" s="256">
        <v>78.828565</v>
      </c>
      <c r="G38" s="256">
        <v>0</v>
      </c>
    </row>
    <row r="39" spans="1:7" ht="14.25">
      <c r="A39" s="246">
        <v>2130135</v>
      </c>
      <c r="B39" s="247"/>
      <c r="C39" s="248"/>
      <c r="D39" s="249" t="s">
        <v>223</v>
      </c>
      <c r="E39" s="256">
        <v>1.5</v>
      </c>
      <c r="F39" s="256">
        <v>0</v>
      </c>
      <c r="G39" s="256">
        <v>1.5</v>
      </c>
    </row>
    <row r="40" spans="1:7" ht="14.25">
      <c r="A40" s="246">
        <v>2130152</v>
      </c>
      <c r="B40" s="247"/>
      <c r="C40" s="248"/>
      <c r="D40" s="249" t="s">
        <v>224</v>
      </c>
      <c r="E40" s="256">
        <v>9.378</v>
      </c>
      <c r="F40" s="256">
        <v>0</v>
      </c>
      <c r="G40" s="256">
        <v>9.378</v>
      </c>
    </row>
    <row r="41" spans="1:7" ht="14.25">
      <c r="A41" s="246">
        <v>21307</v>
      </c>
      <c r="B41" s="247"/>
      <c r="C41" s="248"/>
      <c r="D41" s="249" t="s">
        <v>153</v>
      </c>
      <c r="E41" s="256">
        <v>107.88</v>
      </c>
      <c r="F41" s="256">
        <v>0</v>
      </c>
      <c r="G41" s="256">
        <v>107.88</v>
      </c>
    </row>
    <row r="42" spans="1:7" ht="14.25">
      <c r="A42" s="246">
        <v>2130705</v>
      </c>
      <c r="B42" s="247"/>
      <c r="C42" s="248"/>
      <c r="D42" s="249" t="s">
        <v>225</v>
      </c>
      <c r="E42" s="256">
        <v>98</v>
      </c>
      <c r="F42" s="256">
        <v>0</v>
      </c>
      <c r="G42" s="256">
        <v>98</v>
      </c>
    </row>
    <row r="43" spans="1:7" ht="14.25">
      <c r="A43" s="246">
        <v>2130707</v>
      </c>
      <c r="B43" s="247"/>
      <c r="C43" s="248"/>
      <c r="D43" s="249" t="s">
        <v>226</v>
      </c>
      <c r="E43" s="256">
        <v>9.88</v>
      </c>
      <c r="F43" s="256">
        <v>0</v>
      </c>
      <c r="G43" s="256">
        <v>9.88</v>
      </c>
    </row>
    <row r="44" spans="1:7" ht="14.25">
      <c r="A44" s="246">
        <v>220</v>
      </c>
      <c r="B44" s="247"/>
      <c r="C44" s="248"/>
      <c r="D44" s="249" t="s">
        <v>162</v>
      </c>
      <c r="E44" s="256">
        <v>4.5</v>
      </c>
      <c r="F44" s="256">
        <v>0</v>
      </c>
      <c r="G44" s="256">
        <v>4.5</v>
      </c>
    </row>
    <row r="45" spans="1:7" ht="14.25">
      <c r="A45" s="246">
        <v>22001</v>
      </c>
      <c r="B45" s="247"/>
      <c r="C45" s="248"/>
      <c r="D45" s="249" t="s">
        <v>164</v>
      </c>
      <c r="E45" s="256">
        <v>4.5</v>
      </c>
      <c r="F45" s="256">
        <v>0</v>
      </c>
      <c r="G45" s="256">
        <v>4.5</v>
      </c>
    </row>
    <row r="46" spans="1:7" ht="14.25">
      <c r="A46" s="246">
        <v>2200111</v>
      </c>
      <c r="B46" s="247"/>
      <c r="C46" s="248"/>
      <c r="D46" s="249" t="s">
        <v>227</v>
      </c>
      <c r="E46" s="256">
        <v>4.5</v>
      </c>
      <c r="F46" s="256">
        <v>0</v>
      </c>
      <c r="G46" s="256">
        <v>4.5</v>
      </c>
    </row>
    <row r="47" spans="1:7" ht="14.25">
      <c r="A47" s="246">
        <v>221</v>
      </c>
      <c r="B47" s="247"/>
      <c r="C47" s="248"/>
      <c r="D47" s="249" t="s">
        <v>168</v>
      </c>
      <c r="E47" s="256">
        <v>35.3987</v>
      </c>
      <c r="F47" s="256">
        <v>35.3987</v>
      </c>
      <c r="G47" s="256">
        <v>0</v>
      </c>
    </row>
    <row r="48" spans="1:7" ht="14.25">
      <c r="A48" s="246">
        <v>22102</v>
      </c>
      <c r="B48" s="247"/>
      <c r="C48" s="248"/>
      <c r="D48" s="249" t="s">
        <v>170</v>
      </c>
      <c r="E48" s="256">
        <v>35.3987</v>
      </c>
      <c r="F48" s="256">
        <v>35.3987</v>
      </c>
      <c r="G48" s="256">
        <v>0</v>
      </c>
    </row>
    <row r="49" spans="1:7" ht="14.25">
      <c r="A49" s="246">
        <v>2210201</v>
      </c>
      <c r="B49" s="247"/>
      <c r="C49" s="248"/>
      <c r="D49" s="249" t="s">
        <v>228</v>
      </c>
      <c r="E49" s="256">
        <v>35.3987</v>
      </c>
      <c r="F49" s="256">
        <v>35.3987</v>
      </c>
      <c r="G49" s="256">
        <v>0</v>
      </c>
    </row>
    <row r="50" spans="1:7" ht="14.25">
      <c r="A50" s="250" t="s">
        <v>229</v>
      </c>
      <c r="B50" s="251" t="s">
        <v>205</v>
      </c>
      <c r="C50" s="251" t="s">
        <v>205</v>
      </c>
      <c r="D50" s="251" t="s">
        <v>205</v>
      </c>
      <c r="E50" s="251" t="s">
        <v>205</v>
      </c>
      <c r="F50" s="251" t="s">
        <v>205</v>
      </c>
      <c r="G50" s="251" t="s">
        <v>205</v>
      </c>
    </row>
  </sheetData>
  <sheetProtection/>
  <mergeCells count="5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6:A7"/>
    <mergeCell ref="B6:B7"/>
    <mergeCell ref="C6:C7"/>
    <mergeCell ref="D4:D6"/>
    <mergeCell ref="E4:E6"/>
    <mergeCell ref="F4:F6"/>
    <mergeCell ref="G4:G6"/>
    <mergeCell ref="A4:C5"/>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55"/>
  <sheetViews>
    <sheetView workbookViewId="0" topLeftCell="A1">
      <selection activeCell="A7" sqref="A7:C9"/>
    </sheetView>
  </sheetViews>
  <sheetFormatPr defaultColWidth="6.875" defaultRowHeight="12.75" customHeight="1"/>
  <cols>
    <col min="1" max="3" width="4.50390625" style="32" customWidth="1"/>
    <col min="4" max="4" width="22.25390625" style="191" customWidth="1"/>
    <col min="5" max="5" width="8.375" style="165" customWidth="1"/>
    <col min="6" max="6" width="8.875" style="165" customWidth="1"/>
    <col min="7" max="7" width="8.375" style="165" customWidth="1"/>
    <col min="8" max="8" width="9.75390625" style="165" customWidth="1"/>
    <col min="9" max="9" width="6.625" style="165" customWidth="1"/>
    <col min="10" max="10" width="6.75390625" style="165" customWidth="1"/>
    <col min="11" max="11" width="5.875" style="165" customWidth="1"/>
    <col min="12" max="12" width="6.625" style="165" customWidth="1"/>
    <col min="13" max="13" width="7.125" style="165" customWidth="1"/>
    <col min="14" max="14" width="7.875" style="165" customWidth="1"/>
    <col min="15" max="15" width="6.625" style="165" customWidth="1"/>
    <col min="16" max="16" width="8.50390625" style="165" customWidth="1"/>
    <col min="17" max="17" width="6.625" style="165" customWidth="1"/>
    <col min="18" max="18" width="6.125" style="165" customWidth="1"/>
    <col min="19" max="19" width="6.50390625" style="165" customWidth="1"/>
    <col min="20" max="20" width="6.00390625" style="165" customWidth="1"/>
    <col min="21" max="21" width="5.50390625" style="165" customWidth="1"/>
    <col min="22" max="23" width="5.875" style="165" customWidth="1"/>
    <col min="24" max="24" width="7.75390625" style="165" customWidth="1"/>
    <col min="25" max="25" width="6.625" style="165" customWidth="1"/>
    <col min="26" max="26" width="9.00390625" style="165" customWidth="1"/>
    <col min="27" max="27" width="7.00390625" style="165" customWidth="1"/>
    <col min="28" max="28" width="7.50390625" style="165" customWidth="1"/>
    <col min="29" max="29" width="6.75390625" style="165" customWidth="1"/>
    <col min="30" max="30" width="6.625" style="165" customWidth="1"/>
    <col min="31" max="31" width="6.50390625" style="165" customWidth="1"/>
    <col min="32" max="35" width="5.875" style="165" customWidth="1"/>
    <col min="36" max="36" width="7.75390625" style="165" customWidth="1"/>
    <col min="37" max="43" width="5.625" style="165" customWidth="1"/>
    <col min="44" max="44" width="8.50390625" style="165" customWidth="1"/>
    <col min="45" max="48" width="5.625" style="165" customWidth="1"/>
    <col min="49" max="49" width="6.75390625" style="165" customWidth="1"/>
    <col min="50" max="99" width="6.875" style="165" customWidth="1"/>
    <col min="100" max="186" width="6.875" style="32" customWidth="1"/>
    <col min="187" max="16384" width="6.875" style="32" customWidth="1"/>
  </cols>
  <sheetData>
    <row r="1" spans="1:8" ht="30" customHeight="1">
      <c r="A1" s="192" t="s">
        <v>3</v>
      </c>
      <c r="B1" s="192"/>
      <c r="C1" s="192"/>
      <c r="E1" s="218"/>
      <c r="F1" s="218"/>
      <c r="G1" s="218"/>
      <c r="H1" s="218"/>
    </row>
    <row r="2" ht="12.75"/>
    <row r="3" spans="1:99" ht="24">
      <c r="A3" s="193" t="s">
        <v>199</v>
      </c>
      <c r="B3" s="193"/>
      <c r="C3" s="193"/>
      <c r="D3" s="193"/>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row>
    <row r="4" spans="1:99" ht="21">
      <c r="A4" s="33"/>
      <c r="B4" s="33"/>
      <c r="C4" s="33"/>
      <c r="D4" s="33"/>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W4" s="220"/>
      <c r="CU4" s="237" t="s">
        <v>230</v>
      </c>
    </row>
    <row r="5" spans="1:99" ht="19.5" customHeight="1">
      <c r="A5" s="128" t="s">
        <v>6</v>
      </c>
      <c r="B5" s="128"/>
      <c r="C5" s="128"/>
      <c r="D5" s="194"/>
      <c r="E5" s="221"/>
      <c r="F5" s="221"/>
      <c r="G5" s="221"/>
      <c r="H5" s="221"/>
      <c r="I5" s="221"/>
      <c r="J5" s="221"/>
      <c r="K5" s="233"/>
      <c r="L5" s="233"/>
      <c r="M5" s="233"/>
      <c r="N5" s="233"/>
      <c r="O5" s="233"/>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W5" s="234"/>
      <c r="CU5" s="238" t="s">
        <v>7</v>
      </c>
    </row>
    <row r="6" spans="1:99" s="190" customFormat="1" ht="33" customHeight="1">
      <c r="A6" s="195" t="s">
        <v>231</v>
      </c>
      <c r="B6" s="196"/>
      <c r="C6" s="196"/>
      <c r="D6" s="197"/>
      <c r="E6" s="222" t="s">
        <v>71</v>
      </c>
      <c r="F6" s="223" t="s">
        <v>232</v>
      </c>
      <c r="G6" s="224"/>
      <c r="H6" s="224"/>
      <c r="I6" s="224"/>
      <c r="J6" s="224"/>
      <c r="K6" s="224"/>
      <c r="L6" s="224"/>
      <c r="M6" s="224"/>
      <c r="N6" s="224"/>
      <c r="O6" s="235"/>
      <c r="P6" s="223" t="s">
        <v>233</v>
      </c>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35"/>
      <c r="AR6" s="223" t="s">
        <v>234</v>
      </c>
      <c r="AS6" s="224"/>
      <c r="AT6" s="224"/>
      <c r="AU6" s="224"/>
      <c r="AV6" s="224"/>
      <c r="AW6" s="224"/>
      <c r="AX6" s="224"/>
      <c r="AY6" s="224"/>
      <c r="AZ6" s="224"/>
      <c r="BA6" s="224"/>
      <c r="BB6" s="224"/>
      <c r="BC6" s="224"/>
      <c r="BD6" s="224"/>
      <c r="BE6" s="224"/>
      <c r="BF6" s="224"/>
      <c r="BG6" s="224"/>
      <c r="BH6" s="235"/>
      <c r="BI6" s="223" t="s">
        <v>235</v>
      </c>
      <c r="BJ6" s="224"/>
      <c r="BK6" s="224"/>
      <c r="BL6" s="224"/>
      <c r="BM6" s="224"/>
      <c r="BN6" s="224"/>
      <c r="BO6" s="224"/>
      <c r="BP6" s="224"/>
      <c r="BQ6" s="224"/>
      <c r="BR6" s="224"/>
      <c r="BS6" s="235"/>
      <c r="BT6" s="223" t="s">
        <v>236</v>
      </c>
      <c r="BU6" s="224"/>
      <c r="BV6" s="224"/>
      <c r="BW6" s="224"/>
      <c r="BX6" s="224"/>
      <c r="BY6" s="224"/>
      <c r="BZ6" s="224"/>
      <c r="CA6" s="224"/>
      <c r="CB6" s="224"/>
      <c r="CC6" s="224"/>
      <c r="CD6" s="224"/>
      <c r="CE6" s="224"/>
      <c r="CF6" s="224"/>
      <c r="CG6" s="224"/>
      <c r="CH6" s="224"/>
      <c r="CI6" s="235"/>
      <c r="CJ6" s="223" t="s">
        <v>237</v>
      </c>
      <c r="CK6" s="224"/>
      <c r="CL6" s="224"/>
      <c r="CM6" s="224"/>
      <c r="CN6" s="235"/>
      <c r="CO6" s="223" t="s">
        <v>238</v>
      </c>
      <c r="CP6" s="224"/>
      <c r="CQ6" s="235"/>
      <c r="CR6" s="223" t="s">
        <v>239</v>
      </c>
      <c r="CS6" s="224"/>
      <c r="CT6" s="224"/>
      <c r="CU6" s="235"/>
    </row>
    <row r="7" spans="1:99" s="190" customFormat="1" ht="33" customHeight="1">
      <c r="A7" s="198" t="s">
        <v>240</v>
      </c>
      <c r="B7" s="199"/>
      <c r="C7" s="200"/>
      <c r="D7" s="201" t="s">
        <v>84</v>
      </c>
      <c r="E7" s="225"/>
      <c r="F7" s="222" t="s">
        <v>241</v>
      </c>
      <c r="G7" s="222" t="s">
        <v>242</v>
      </c>
      <c r="H7" s="222" t="s">
        <v>243</v>
      </c>
      <c r="I7" s="222" t="s">
        <v>244</v>
      </c>
      <c r="J7" s="222" t="s">
        <v>245</v>
      </c>
      <c r="K7" s="222" t="s">
        <v>246</v>
      </c>
      <c r="L7" s="222" t="s">
        <v>247</v>
      </c>
      <c r="M7" s="222" t="s">
        <v>248</v>
      </c>
      <c r="N7" s="222" t="s">
        <v>249</v>
      </c>
      <c r="O7" s="222" t="s">
        <v>250</v>
      </c>
      <c r="P7" s="222" t="s">
        <v>241</v>
      </c>
      <c r="Q7" s="222" t="s">
        <v>251</v>
      </c>
      <c r="R7" s="222" t="s">
        <v>252</v>
      </c>
      <c r="S7" s="222" t="s">
        <v>253</v>
      </c>
      <c r="T7" s="222" t="s">
        <v>254</v>
      </c>
      <c r="U7" s="222" t="s">
        <v>255</v>
      </c>
      <c r="V7" s="222" t="s">
        <v>256</v>
      </c>
      <c r="W7" s="222" t="s">
        <v>257</v>
      </c>
      <c r="X7" s="222" t="s">
        <v>258</v>
      </c>
      <c r="Y7" s="222" t="s">
        <v>259</v>
      </c>
      <c r="Z7" s="222" t="s">
        <v>260</v>
      </c>
      <c r="AA7" s="222" t="s">
        <v>261</v>
      </c>
      <c r="AB7" s="222" t="s">
        <v>262</v>
      </c>
      <c r="AC7" s="222" t="s">
        <v>263</v>
      </c>
      <c r="AD7" s="222" t="s">
        <v>264</v>
      </c>
      <c r="AE7" s="222" t="s">
        <v>265</v>
      </c>
      <c r="AF7" s="222" t="s">
        <v>266</v>
      </c>
      <c r="AG7" s="222" t="s">
        <v>267</v>
      </c>
      <c r="AH7" s="222" t="s">
        <v>268</v>
      </c>
      <c r="AI7" s="222" t="s">
        <v>269</v>
      </c>
      <c r="AJ7" s="222" t="s">
        <v>270</v>
      </c>
      <c r="AK7" s="222" t="s">
        <v>271</v>
      </c>
      <c r="AL7" s="222" t="s">
        <v>272</v>
      </c>
      <c r="AM7" s="222" t="s">
        <v>273</v>
      </c>
      <c r="AN7" s="222" t="s">
        <v>274</v>
      </c>
      <c r="AO7" s="222" t="s">
        <v>275</v>
      </c>
      <c r="AP7" s="222" t="s">
        <v>276</v>
      </c>
      <c r="AQ7" s="222" t="s">
        <v>277</v>
      </c>
      <c r="AR7" s="222" t="s">
        <v>241</v>
      </c>
      <c r="AS7" s="222" t="s">
        <v>278</v>
      </c>
      <c r="AT7" s="222" t="s">
        <v>279</v>
      </c>
      <c r="AU7" s="222" t="s">
        <v>280</v>
      </c>
      <c r="AV7" s="222" t="s">
        <v>281</v>
      </c>
      <c r="AW7" s="222" t="s">
        <v>282</v>
      </c>
      <c r="AX7" s="222" t="s">
        <v>283</v>
      </c>
      <c r="AY7" s="222" t="s">
        <v>284</v>
      </c>
      <c r="AZ7" s="222" t="s">
        <v>285</v>
      </c>
      <c r="BA7" s="222" t="s">
        <v>286</v>
      </c>
      <c r="BB7" s="222" t="s">
        <v>287</v>
      </c>
      <c r="BC7" s="222" t="s">
        <v>172</v>
      </c>
      <c r="BD7" s="222" t="s">
        <v>288</v>
      </c>
      <c r="BE7" s="222" t="s">
        <v>289</v>
      </c>
      <c r="BF7" s="222" t="s">
        <v>290</v>
      </c>
      <c r="BG7" s="222" t="s">
        <v>291</v>
      </c>
      <c r="BH7" s="222" t="s">
        <v>292</v>
      </c>
      <c r="BI7" s="222" t="s">
        <v>241</v>
      </c>
      <c r="BJ7" s="222" t="s">
        <v>293</v>
      </c>
      <c r="BK7" s="222" t="s">
        <v>294</v>
      </c>
      <c r="BL7" s="222" t="s">
        <v>295</v>
      </c>
      <c r="BM7" s="222" t="s">
        <v>296</v>
      </c>
      <c r="BN7" s="222" t="s">
        <v>297</v>
      </c>
      <c r="BO7" s="222" t="s">
        <v>298</v>
      </c>
      <c r="BP7" s="222" t="s">
        <v>299</v>
      </c>
      <c r="BQ7" s="222" t="s">
        <v>300</v>
      </c>
      <c r="BR7" s="222" t="s">
        <v>301</v>
      </c>
      <c r="BS7" s="222" t="s">
        <v>302</v>
      </c>
      <c r="BT7" s="222" t="s">
        <v>241</v>
      </c>
      <c r="BU7" s="222" t="s">
        <v>293</v>
      </c>
      <c r="BV7" s="222" t="s">
        <v>294</v>
      </c>
      <c r="BW7" s="222" t="s">
        <v>295</v>
      </c>
      <c r="BX7" s="222" t="s">
        <v>296</v>
      </c>
      <c r="BY7" s="222" t="s">
        <v>297</v>
      </c>
      <c r="BZ7" s="222" t="s">
        <v>298</v>
      </c>
      <c r="CA7" s="222" t="s">
        <v>299</v>
      </c>
      <c r="CB7" s="222" t="s">
        <v>303</v>
      </c>
      <c r="CC7" s="222" t="s">
        <v>304</v>
      </c>
      <c r="CD7" s="222" t="s">
        <v>305</v>
      </c>
      <c r="CE7" s="222" t="s">
        <v>306</v>
      </c>
      <c r="CF7" s="222" t="s">
        <v>300</v>
      </c>
      <c r="CG7" s="222" t="s">
        <v>301</v>
      </c>
      <c r="CH7" s="222" t="s">
        <v>307</v>
      </c>
      <c r="CI7" s="222" t="s">
        <v>236</v>
      </c>
      <c r="CJ7" s="222" t="s">
        <v>241</v>
      </c>
      <c r="CK7" s="222" t="s">
        <v>308</v>
      </c>
      <c r="CL7" s="222" t="s">
        <v>309</v>
      </c>
      <c r="CM7" s="222" t="s">
        <v>310</v>
      </c>
      <c r="CN7" s="222" t="s">
        <v>311</v>
      </c>
      <c r="CO7" s="222" t="s">
        <v>241</v>
      </c>
      <c r="CP7" s="222" t="s">
        <v>312</v>
      </c>
      <c r="CQ7" s="222" t="s">
        <v>313</v>
      </c>
      <c r="CR7" s="222" t="s">
        <v>241</v>
      </c>
      <c r="CS7" s="222" t="s">
        <v>314</v>
      </c>
      <c r="CT7" s="222" t="s">
        <v>315</v>
      </c>
      <c r="CU7" s="222" t="s">
        <v>239</v>
      </c>
    </row>
    <row r="8" spans="1:99" s="190" customFormat="1" ht="33" customHeight="1">
      <c r="A8" s="202"/>
      <c r="B8" s="203"/>
      <c r="C8" s="204"/>
      <c r="D8" s="205"/>
      <c r="E8" s="225"/>
      <c r="F8" s="225"/>
      <c r="G8" s="225"/>
      <c r="H8" s="225" t="s">
        <v>205</v>
      </c>
      <c r="I8" s="225" t="s">
        <v>205</v>
      </c>
      <c r="J8" s="225" t="s">
        <v>205</v>
      </c>
      <c r="K8" s="225" t="s">
        <v>205</v>
      </c>
      <c r="L8" s="225" t="s">
        <v>205</v>
      </c>
      <c r="M8" s="225" t="s">
        <v>205</v>
      </c>
      <c r="N8" s="225" t="s">
        <v>205</v>
      </c>
      <c r="O8" s="225" t="s">
        <v>205</v>
      </c>
      <c r="P8" s="225" t="s">
        <v>205</v>
      </c>
      <c r="Q8" s="225" t="s">
        <v>205</v>
      </c>
      <c r="R8" s="225" t="s">
        <v>205</v>
      </c>
      <c r="S8" s="225" t="s">
        <v>205</v>
      </c>
      <c r="T8" s="225" t="s">
        <v>205</v>
      </c>
      <c r="U8" s="225" t="s">
        <v>205</v>
      </c>
      <c r="V8" s="225" t="s">
        <v>205</v>
      </c>
      <c r="W8" s="225" t="s">
        <v>205</v>
      </c>
      <c r="X8" s="225" t="s">
        <v>205</v>
      </c>
      <c r="Y8" s="225" t="s">
        <v>205</v>
      </c>
      <c r="Z8" s="225" t="s">
        <v>205</v>
      </c>
      <c r="AA8" s="225" t="s">
        <v>205</v>
      </c>
      <c r="AB8" s="225" t="s">
        <v>205</v>
      </c>
      <c r="AC8" s="225" t="s">
        <v>205</v>
      </c>
      <c r="AD8" s="225" t="s">
        <v>205</v>
      </c>
      <c r="AE8" s="225" t="s">
        <v>205</v>
      </c>
      <c r="AF8" s="225" t="s">
        <v>205</v>
      </c>
      <c r="AG8" s="225" t="s">
        <v>205</v>
      </c>
      <c r="AH8" s="225" t="s">
        <v>205</v>
      </c>
      <c r="AI8" s="225" t="s">
        <v>205</v>
      </c>
      <c r="AJ8" s="225" t="s">
        <v>205</v>
      </c>
      <c r="AK8" s="225" t="s">
        <v>205</v>
      </c>
      <c r="AL8" s="225" t="s">
        <v>205</v>
      </c>
      <c r="AM8" s="225" t="s">
        <v>205</v>
      </c>
      <c r="AN8" s="225" t="s">
        <v>205</v>
      </c>
      <c r="AO8" s="225" t="s">
        <v>205</v>
      </c>
      <c r="AP8" s="225" t="s">
        <v>205</v>
      </c>
      <c r="AQ8" s="225" t="s">
        <v>205</v>
      </c>
      <c r="AR8" s="225" t="s">
        <v>205</v>
      </c>
      <c r="AS8" s="225" t="s">
        <v>205</v>
      </c>
      <c r="AT8" s="225" t="s">
        <v>205</v>
      </c>
      <c r="AU8" s="225" t="s">
        <v>205</v>
      </c>
      <c r="AV8" s="225" t="s">
        <v>205</v>
      </c>
      <c r="AW8" s="225" t="s">
        <v>205</v>
      </c>
      <c r="AX8" s="225" t="s">
        <v>205</v>
      </c>
      <c r="AY8" s="225" t="s">
        <v>205</v>
      </c>
      <c r="AZ8" s="225" t="s">
        <v>205</v>
      </c>
      <c r="BA8" s="225" t="s">
        <v>205</v>
      </c>
      <c r="BB8" s="225" t="s">
        <v>205</v>
      </c>
      <c r="BC8" s="225" t="s">
        <v>205</v>
      </c>
      <c r="BD8" s="225" t="s">
        <v>205</v>
      </c>
      <c r="BE8" s="225" t="s">
        <v>205</v>
      </c>
      <c r="BF8" s="225" t="s">
        <v>205</v>
      </c>
      <c r="BG8" s="225" t="s">
        <v>205</v>
      </c>
      <c r="BH8" s="225" t="s">
        <v>205</v>
      </c>
      <c r="BI8" s="225" t="s">
        <v>205</v>
      </c>
      <c r="BJ8" s="225" t="s">
        <v>205</v>
      </c>
      <c r="BK8" s="225" t="s">
        <v>205</v>
      </c>
      <c r="BL8" s="225" t="s">
        <v>205</v>
      </c>
      <c r="BM8" s="225" t="s">
        <v>205</v>
      </c>
      <c r="BN8" s="225" t="s">
        <v>205</v>
      </c>
      <c r="BO8" s="225" t="s">
        <v>205</v>
      </c>
      <c r="BP8" s="225" t="s">
        <v>205</v>
      </c>
      <c r="BQ8" s="225" t="s">
        <v>205</v>
      </c>
      <c r="BR8" s="225" t="s">
        <v>205</v>
      </c>
      <c r="BS8" s="225" t="s">
        <v>205</v>
      </c>
      <c r="BT8" s="225" t="s">
        <v>205</v>
      </c>
      <c r="BU8" s="225" t="s">
        <v>205</v>
      </c>
      <c r="BV8" s="225" t="s">
        <v>205</v>
      </c>
      <c r="BW8" s="225" t="s">
        <v>205</v>
      </c>
      <c r="BX8" s="225" t="s">
        <v>205</v>
      </c>
      <c r="BY8" s="225" t="s">
        <v>205</v>
      </c>
      <c r="BZ8" s="225" t="s">
        <v>205</v>
      </c>
      <c r="CA8" s="225" t="s">
        <v>205</v>
      </c>
      <c r="CB8" s="225" t="s">
        <v>205</v>
      </c>
      <c r="CC8" s="225" t="s">
        <v>205</v>
      </c>
      <c r="CD8" s="225" t="s">
        <v>205</v>
      </c>
      <c r="CE8" s="225" t="s">
        <v>205</v>
      </c>
      <c r="CF8" s="225" t="s">
        <v>205</v>
      </c>
      <c r="CG8" s="225" t="s">
        <v>205</v>
      </c>
      <c r="CH8" s="225" t="s">
        <v>205</v>
      </c>
      <c r="CI8" s="225" t="s">
        <v>205</v>
      </c>
      <c r="CJ8" s="225" t="s">
        <v>205</v>
      </c>
      <c r="CK8" s="225" t="s">
        <v>205</v>
      </c>
      <c r="CL8" s="225" t="s">
        <v>205</v>
      </c>
      <c r="CM8" s="225" t="s">
        <v>205</v>
      </c>
      <c r="CN8" s="225" t="s">
        <v>205</v>
      </c>
      <c r="CO8" s="225" t="s">
        <v>205</v>
      </c>
      <c r="CP8" s="225" t="s">
        <v>205</v>
      </c>
      <c r="CQ8" s="225" t="s">
        <v>205</v>
      </c>
      <c r="CR8" s="225" t="s">
        <v>205</v>
      </c>
      <c r="CS8" s="225" t="s">
        <v>205</v>
      </c>
      <c r="CT8" s="225" t="s">
        <v>205</v>
      </c>
      <c r="CU8" s="225" t="s">
        <v>205</v>
      </c>
    </row>
    <row r="9" spans="1:99" s="190" customFormat="1" ht="14.25">
      <c r="A9" s="206"/>
      <c r="B9" s="207"/>
      <c r="C9" s="208"/>
      <c r="D9" s="209"/>
      <c r="E9" s="226"/>
      <c r="F9" s="226"/>
      <c r="G9" s="226"/>
      <c r="H9" s="226" t="s">
        <v>205</v>
      </c>
      <c r="I9" s="226" t="s">
        <v>205</v>
      </c>
      <c r="J9" s="226" t="s">
        <v>205</v>
      </c>
      <c r="K9" s="226" t="s">
        <v>205</v>
      </c>
      <c r="L9" s="226" t="s">
        <v>205</v>
      </c>
      <c r="M9" s="226" t="s">
        <v>205</v>
      </c>
      <c r="N9" s="226" t="s">
        <v>205</v>
      </c>
      <c r="O9" s="226" t="s">
        <v>205</v>
      </c>
      <c r="P9" s="226" t="s">
        <v>205</v>
      </c>
      <c r="Q9" s="226" t="s">
        <v>205</v>
      </c>
      <c r="R9" s="226" t="s">
        <v>205</v>
      </c>
      <c r="S9" s="226" t="s">
        <v>205</v>
      </c>
      <c r="T9" s="226" t="s">
        <v>205</v>
      </c>
      <c r="U9" s="226" t="s">
        <v>205</v>
      </c>
      <c r="V9" s="226" t="s">
        <v>205</v>
      </c>
      <c r="W9" s="226" t="s">
        <v>205</v>
      </c>
      <c r="X9" s="226" t="s">
        <v>205</v>
      </c>
      <c r="Y9" s="226" t="s">
        <v>205</v>
      </c>
      <c r="Z9" s="226" t="s">
        <v>205</v>
      </c>
      <c r="AA9" s="226" t="s">
        <v>205</v>
      </c>
      <c r="AB9" s="226" t="s">
        <v>205</v>
      </c>
      <c r="AC9" s="226" t="s">
        <v>205</v>
      </c>
      <c r="AD9" s="226" t="s">
        <v>205</v>
      </c>
      <c r="AE9" s="226" t="s">
        <v>205</v>
      </c>
      <c r="AF9" s="226" t="s">
        <v>205</v>
      </c>
      <c r="AG9" s="226" t="s">
        <v>205</v>
      </c>
      <c r="AH9" s="226" t="s">
        <v>205</v>
      </c>
      <c r="AI9" s="226" t="s">
        <v>205</v>
      </c>
      <c r="AJ9" s="226" t="s">
        <v>205</v>
      </c>
      <c r="AK9" s="226" t="s">
        <v>205</v>
      </c>
      <c r="AL9" s="226" t="s">
        <v>205</v>
      </c>
      <c r="AM9" s="226" t="s">
        <v>205</v>
      </c>
      <c r="AN9" s="226" t="s">
        <v>205</v>
      </c>
      <c r="AO9" s="226" t="s">
        <v>205</v>
      </c>
      <c r="AP9" s="226" t="s">
        <v>205</v>
      </c>
      <c r="AQ9" s="226" t="s">
        <v>205</v>
      </c>
      <c r="AR9" s="226" t="s">
        <v>205</v>
      </c>
      <c r="AS9" s="226" t="s">
        <v>205</v>
      </c>
      <c r="AT9" s="226" t="s">
        <v>205</v>
      </c>
      <c r="AU9" s="226" t="s">
        <v>205</v>
      </c>
      <c r="AV9" s="226" t="s">
        <v>205</v>
      </c>
      <c r="AW9" s="226" t="s">
        <v>205</v>
      </c>
      <c r="AX9" s="226" t="s">
        <v>205</v>
      </c>
      <c r="AY9" s="226" t="s">
        <v>205</v>
      </c>
      <c r="AZ9" s="226" t="s">
        <v>205</v>
      </c>
      <c r="BA9" s="226" t="s">
        <v>205</v>
      </c>
      <c r="BB9" s="226" t="s">
        <v>205</v>
      </c>
      <c r="BC9" s="226" t="s">
        <v>205</v>
      </c>
      <c r="BD9" s="226" t="s">
        <v>205</v>
      </c>
      <c r="BE9" s="226" t="s">
        <v>205</v>
      </c>
      <c r="BF9" s="226" t="s">
        <v>205</v>
      </c>
      <c r="BG9" s="226" t="s">
        <v>205</v>
      </c>
      <c r="BH9" s="226" t="s">
        <v>205</v>
      </c>
      <c r="BI9" s="226" t="s">
        <v>205</v>
      </c>
      <c r="BJ9" s="226" t="s">
        <v>205</v>
      </c>
      <c r="BK9" s="226" t="s">
        <v>205</v>
      </c>
      <c r="BL9" s="226" t="s">
        <v>205</v>
      </c>
      <c r="BM9" s="226" t="s">
        <v>205</v>
      </c>
      <c r="BN9" s="226" t="s">
        <v>205</v>
      </c>
      <c r="BO9" s="226" t="s">
        <v>205</v>
      </c>
      <c r="BP9" s="226" t="s">
        <v>205</v>
      </c>
      <c r="BQ9" s="226" t="s">
        <v>205</v>
      </c>
      <c r="BR9" s="226" t="s">
        <v>205</v>
      </c>
      <c r="BS9" s="226" t="s">
        <v>205</v>
      </c>
      <c r="BT9" s="226" t="s">
        <v>205</v>
      </c>
      <c r="BU9" s="226" t="s">
        <v>205</v>
      </c>
      <c r="BV9" s="226" t="s">
        <v>205</v>
      </c>
      <c r="BW9" s="226" t="s">
        <v>205</v>
      </c>
      <c r="BX9" s="226" t="s">
        <v>205</v>
      </c>
      <c r="BY9" s="226" t="s">
        <v>205</v>
      </c>
      <c r="BZ9" s="226" t="s">
        <v>205</v>
      </c>
      <c r="CA9" s="226" t="s">
        <v>205</v>
      </c>
      <c r="CB9" s="226" t="s">
        <v>205</v>
      </c>
      <c r="CC9" s="226" t="s">
        <v>205</v>
      </c>
      <c r="CD9" s="226" t="s">
        <v>205</v>
      </c>
      <c r="CE9" s="226" t="s">
        <v>205</v>
      </c>
      <c r="CF9" s="226" t="s">
        <v>205</v>
      </c>
      <c r="CG9" s="226" t="s">
        <v>205</v>
      </c>
      <c r="CH9" s="226" t="s">
        <v>205</v>
      </c>
      <c r="CI9" s="226" t="s">
        <v>205</v>
      </c>
      <c r="CJ9" s="226" t="s">
        <v>205</v>
      </c>
      <c r="CK9" s="226" t="s">
        <v>205</v>
      </c>
      <c r="CL9" s="226" t="s">
        <v>205</v>
      </c>
      <c r="CM9" s="226" t="s">
        <v>205</v>
      </c>
      <c r="CN9" s="226" t="s">
        <v>205</v>
      </c>
      <c r="CO9" s="226" t="s">
        <v>205</v>
      </c>
      <c r="CP9" s="226" t="s">
        <v>205</v>
      </c>
      <c r="CQ9" s="226" t="s">
        <v>205</v>
      </c>
      <c r="CR9" s="226" t="s">
        <v>205</v>
      </c>
      <c r="CS9" s="226" t="s">
        <v>205</v>
      </c>
      <c r="CT9" s="226" t="s">
        <v>205</v>
      </c>
      <c r="CU9" s="226" t="s">
        <v>205</v>
      </c>
    </row>
    <row r="10" spans="1:99" s="190" customFormat="1" ht="33" customHeight="1">
      <c r="A10" s="201" t="s">
        <v>206</v>
      </c>
      <c r="B10" s="201" t="s">
        <v>207</v>
      </c>
      <c r="C10" s="201" t="s">
        <v>208</v>
      </c>
      <c r="D10" s="210" t="s">
        <v>85</v>
      </c>
      <c r="E10" s="227" t="s">
        <v>14</v>
      </c>
      <c r="F10" s="227" t="s">
        <v>15</v>
      </c>
      <c r="G10" s="227" t="s">
        <v>23</v>
      </c>
      <c r="H10" s="227" t="s">
        <v>27</v>
      </c>
      <c r="I10" s="227" t="s">
        <v>31</v>
      </c>
      <c r="J10" s="227" t="s">
        <v>35</v>
      </c>
      <c r="K10" s="227" t="s">
        <v>38</v>
      </c>
      <c r="L10" s="227" t="s">
        <v>209</v>
      </c>
      <c r="M10" s="227" t="s">
        <v>58</v>
      </c>
      <c r="N10" s="227" t="s">
        <v>62</v>
      </c>
      <c r="O10" s="227" t="s">
        <v>66</v>
      </c>
      <c r="P10" s="227" t="s">
        <v>69</v>
      </c>
      <c r="Q10" s="227" t="s">
        <v>72</v>
      </c>
      <c r="R10" s="227" t="s">
        <v>18</v>
      </c>
      <c r="S10" s="227" t="s">
        <v>21</v>
      </c>
      <c r="T10" s="227" t="s">
        <v>25</v>
      </c>
      <c r="U10" s="227" t="s">
        <v>29</v>
      </c>
      <c r="V10" s="227" t="s">
        <v>33</v>
      </c>
      <c r="W10" s="227" t="s">
        <v>37</v>
      </c>
      <c r="X10" s="227" t="s">
        <v>40</v>
      </c>
      <c r="Y10" s="227" t="s">
        <v>316</v>
      </c>
      <c r="Z10" s="227" t="s">
        <v>60</v>
      </c>
      <c r="AA10" s="227" t="s">
        <v>64</v>
      </c>
      <c r="AB10" s="227" t="s">
        <v>68</v>
      </c>
      <c r="AC10" s="227" t="s">
        <v>70</v>
      </c>
      <c r="AD10" s="227" t="s">
        <v>73</v>
      </c>
      <c r="AE10" s="227" t="s">
        <v>317</v>
      </c>
      <c r="AF10" s="227" t="s">
        <v>318</v>
      </c>
      <c r="AG10" s="227" t="s">
        <v>319</v>
      </c>
      <c r="AH10" s="227" t="s">
        <v>320</v>
      </c>
      <c r="AI10" s="227" t="s">
        <v>321</v>
      </c>
      <c r="AJ10" s="227" t="s">
        <v>322</v>
      </c>
      <c r="AK10" s="227" t="s">
        <v>323</v>
      </c>
      <c r="AL10" s="227" t="s">
        <v>324</v>
      </c>
      <c r="AM10" s="227" t="s">
        <v>325</v>
      </c>
      <c r="AN10" s="227" t="s">
        <v>326</v>
      </c>
      <c r="AO10" s="227" t="s">
        <v>327</v>
      </c>
      <c r="AP10" s="227" t="s">
        <v>328</v>
      </c>
      <c r="AQ10" s="227" t="s">
        <v>329</v>
      </c>
      <c r="AR10" s="227" t="s">
        <v>330</v>
      </c>
      <c r="AS10" s="227" t="s">
        <v>331</v>
      </c>
      <c r="AT10" s="227" t="s">
        <v>332</v>
      </c>
      <c r="AU10" s="227" t="s">
        <v>333</v>
      </c>
      <c r="AV10" s="227" t="s">
        <v>334</v>
      </c>
      <c r="AW10" s="227" t="s">
        <v>335</v>
      </c>
      <c r="AX10" s="227" t="s">
        <v>336</v>
      </c>
      <c r="AY10" s="227" t="s">
        <v>337</v>
      </c>
      <c r="AZ10" s="227" t="s">
        <v>338</v>
      </c>
      <c r="BA10" s="227" t="s">
        <v>339</v>
      </c>
      <c r="BB10" s="227" t="s">
        <v>340</v>
      </c>
      <c r="BC10" s="227" t="s">
        <v>341</v>
      </c>
      <c r="BD10" s="227" t="s">
        <v>342</v>
      </c>
      <c r="BE10" s="227" t="s">
        <v>343</v>
      </c>
      <c r="BF10" s="227" t="s">
        <v>344</v>
      </c>
      <c r="BG10" s="227" t="s">
        <v>345</v>
      </c>
      <c r="BH10" s="227" t="s">
        <v>346</v>
      </c>
      <c r="BI10" s="227" t="s">
        <v>347</v>
      </c>
      <c r="BJ10" s="227" t="s">
        <v>348</v>
      </c>
      <c r="BK10" s="227" t="s">
        <v>349</v>
      </c>
      <c r="BL10" s="227" t="s">
        <v>350</v>
      </c>
      <c r="BM10" s="227" t="s">
        <v>351</v>
      </c>
      <c r="BN10" s="227" t="s">
        <v>352</v>
      </c>
      <c r="BO10" s="227" t="s">
        <v>353</v>
      </c>
      <c r="BP10" s="227" t="s">
        <v>354</v>
      </c>
      <c r="BQ10" s="227" t="s">
        <v>355</v>
      </c>
      <c r="BR10" s="227" t="s">
        <v>356</v>
      </c>
      <c r="BS10" s="227" t="s">
        <v>357</v>
      </c>
      <c r="BT10" s="227" t="s">
        <v>358</v>
      </c>
      <c r="BU10" s="227" t="s">
        <v>359</v>
      </c>
      <c r="BV10" s="227" t="s">
        <v>360</v>
      </c>
      <c r="BW10" s="227" t="s">
        <v>361</v>
      </c>
      <c r="BX10" s="227" t="s">
        <v>362</v>
      </c>
      <c r="BY10" s="227" t="s">
        <v>363</v>
      </c>
      <c r="BZ10" s="227" t="s">
        <v>364</v>
      </c>
      <c r="CA10" s="227" t="s">
        <v>365</v>
      </c>
      <c r="CB10" s="227" t="s">
        <v>366</v>
      </c>
      <c r="CC10" s="227" t="s">
        <v>367</v>
      </c>
      <c r="CD10" s="227" t="s">
        <v>368</v>
      </c>
      <c r="CE10" s="227" t="s">
        <v>369</v>
      </c>
      <c r="CF10" s="227" t="s">
        <v>370</v>
      </c>
      <c r="CG10" s="227" t="s">
        <v>371</v>
      </c>
      <c r="CH10" s="227" t="s">
        <v>372</v>
      </c>
      <c r="CI10" s="227" t="s">
        <v>373</v>
      </c>
      <c r="CJ10" s="227" t="s">
        <v>374</v>
      </c>
      <c r="CK10" s="227" t="s">
        <v>375</v>
      </c>
      <c r="CL10" s="227" t="s">
        <v>376</v>
      </c>
      <c r="CM10" s="227" t="s">
        <v>377</v>
      </c>
      <c r="CN10" s="227" t="s">
        <v>378</v>
      </c>
      <c r="CO10" s="227" t="s">
        <v>379</v>
      </c>
      <c r="CP10" s="227" t="s">
        <v>380</v>
      </c>
      <c r="CQ10" s="227" t="s">
        <v>381</v>
      </c>
      <c r="CR10" s="227" t="s">
        <v>382</v>
      </c>
      <c r="CS10" s="227" t="s">
        <v>383</v>
      </c>
      <c r="CT10" s="227" t="s">
        <v>384</v>
      </c>
      <c r="CU10" s="227" t="s">
        <v>385</v>
      </c>
    </row>
    <row r="11" spans="1:99" s="190" customFormat="1" ht="33" customHeight="1">
      <c r="A11" s="209"/>
      <c r="B11" s="209"/>
      <c r="C11" s="209"/>
      <c r="D11" s="210" t="s">
        <v>71</v>
      </c>
      <c r="E11" s="228">
        <f>E12+E20+E27+E30+E36+E40+E48+E51</f>
        <v>717.853302</v>
      </c>
      <c r="F11" s="229">
        <f>G11+H11+I11+J11+K11+L11+M11+N11+O11</f>
        <v>449.442894</v>
      </c>
      <c r="G11" s="228">
        <f>G12+G20+G27+G36+G40</f>
        <v>108.413975</v>
      </c>
      <c r="H11" s="228">
        <f aca="true" t="shared" si="0" ref="H11:AM11">H12+H20+H27+H36+H40</f>
        <v>162.157125</v>
      </c>
      <c r="I11" s="228">
        <f t="shared" si="0"/>
        <v>3.4196</v>
      </c>
      <c r="J11" s="228">
        <f t="shared" si="0"/>
        <v>28.988733999999997</v>
      </c>
      <c r="K11" s="228">
        <f t="shared" si="0"/>
        <v>0</v>
      </c>
      <c r="L11" s="228">
        <f t="shared" si="0"/>
        <v>66.0514</v>
      </c>
      <c r="M11" s="228">
        <f>M30</f>
        <v>44.40534</v>
      </c>
      <c r="N11" s="228">
        <f>N30</f>
        <v>36.00672</v>
      </c>
      <c r="O11" s="228">
        <f t="shared" si="0"/>
        <v>0</v>
      </c>
      <c r="P11" s="228">
        <f>Q11+R11+S11+T11+U11+V11+W11+X11+Y11+Z11+AA11+AB11+AC11+AD11+AF11+AE11+AG11+AH11+AI11+AJ11+AK11+AL11+AM11+AN11+AO11+AP11+AQ11</f>
        <v>109.2209</v>
      </c>
      <c r="Q11" s="228">
        <f>Q12+Q20+Q27+Q36+Q40</f>
        <v>13.4318</v>
      </c>
      <c r="R11" s="228">
        <f t="shared" si="0"/>
        <v>4.8829</v>
      </c>
      <c r="S11" s="228">
        <f t="shared" si="0"/>
        <v>0</v>
      </c>
      <c r="T11" s="228">
        <f t="shared" si="0"/>
        <v>0.0115</v>
      </c>
      <c r="U11" s="228">
        <f t="shared" si="0"/>
        <v>0</v>
      </c>
      <c r="V11" s="228">
        <f t="shared" si="0"/>
        <v>2.5523</v>
      </c>
      <c r="W11" s="228">
        <f t="shared" si="0"/>
        <v>1.941</v>
      </c>
      <c r="X11" s="228">
        <f t="shared" si="0"/>
        <v>0</v>
      </c>
      <c r="Y11" s="228">
        <f t="shared" si="0"/>
        <v>0.8502</v>
      </c>
      <c r="Z11" s="228">
        <f t="shared" si="0"/>
        <v>10.0579</v>
      </c>
      <c r="AA11" s="228">
        <f t="shared" si="0"/>
        <v>0</v>
      </c>
      <c r="AB11" s="228">
        <f t="shared" si="0"/>
        <v>47.849999999999994</v>
      </c>
      <c r="AC11" s="228">
        <f t="shared" si="0"/>
        <v>0.08</v>
      </c>
      <c r="AD11" s="228">
        <f t="shared" si="0"/>
        <v>1.2918</v>
      </c>
      <c r="AE11" s="228">
        <f t="shared" si="0"/>
        <v>0.7185</v>
      </c>
      <c r="AF11" s="228">
        <f t="shared" si="0"/>
        <v>0.54</v>
      </c>
      <c r="AG11" s="228">
        <f t="shared" si="0"/>
        <v>0</v>
      </c>
      <c r="AH11" s="228">
        <f t="shared" si="0"/>
        <v>0</v>
      </c>
      <c r="AI11" s="228">
        <f t="shared" si="0"/>
        <v>0</v>
      </c>
      <c r="AJ11" s="228">
        <f>AJ20+AJ48</f>
        <v>19.381500000000003</v>
      </c>
      <c r="AK11" s="228">
        <f t="shared" si="0"/>
        <v>0</v>
      </c>
      <c r="AL11" s="228">
        <f t="shared" si="0"/>
        <v>0.223</v>
      </c>
      <c r="AM11" s="228">
        <f t="shared" si="0"/>
        <v>0</v>
      </c>
      <c r="AN11" s="228">
        <f aca="true" t="shared" si="1" ref="AN11:BS11">AN12+AN20+AN27+AN36+AN40</f>
        <v>5.4085</v>
      </c>
      <c r="AO11" s="228">
        <f t="shared" si="1"/>
        <v>0</v>
      </c>
      <c r="AP11" s="228">
        <f t="shared" si="1"/>
        <v>0</v>
      </c>
      <c r="AQ11" s="228">
        <f t="shared" si="1"/>
        <v>0</v>
      </c>
      <c r="AR11" s="228">
        <f>AS11+AT11+AU11+AV11+AW11+AX11+AY11+AZ11+BA11+BB11+BC11+BD11+BE11+BF11+BG11+BH11</f>
        <v>158.93968900000002</v>
      </c>
      <c r="AS11" s="228">
        <f t="shared" si="1"/>
        <v>0</v>
      </c>
      <c r="AT11" s="228">
        <f t="shared" si="1"/>
        <v>0</v>
      </c>
      <c r="AU11" s="228">
        <f t="shared" si="1"/>
        <v>0</v>
      </c>
      <c r="AV11" s="228">
        <f t="shared" si="1"/>
        <v>0</v>
      </c>
      <c r="AW11" s="228">
        <f>AW12+AW20+AW29+AW38</f>
        <v>77.50560000000002</v>
      </c>
      <c r="AX11" s="228">
        <f t="shared" si="1"/>
        <v>0</v>
      </c>
      <c r="AY11" s="228">
        <f t="shared" si="1"/>
        <v>8.562534</v>
      </c>
      <c r="AZ11" s="228">
        <f t="shared" si="1"/>
        <v>14.2554</v>
      </c>
      <c r="BA11" s="228">
        <f t="shared" si="1"/>
        <v>23.217455</v>
      </c>
      <c r="BB11" s="228">
        <f t="shared" si="1"/>
        <v>0</v>
      </c>
      <c r="BC11" s="228">
        <f>BC12+BC20+BC27+BC36+BC40+BC51</f>
        <v>35.3987</v>
      </c>
      <c r="BD11" s="228">
        <f t="shared" si="1"/>
        <v>0</v>
      </c>
      <c r="BE11" s="228">
        <f t="shared" si="1"/>
        <v>0</v>
      </c>
      <c r="BF11" s="228">
        <f t="shared" si="1"/>
        <v>0</v>
      </c>
      <c r="BG11" s="228">
        <f t="shared" si="1"/>
        <v>0</v>
      </c>
      <c r="BH11" s="228">
        <f t="shared" si="1"/>
        <v>0</v>
      </c>
      <c r="BI11" s="228">
        <f>BJ11+BK11+BL11+BM11+BN11+BO11+BQ11+BR11+BS11</f>
        <v>0.25</v>
      </c>
      <c r="BJ11" s="228">
        <f t="shared" si="1"/>
        <v>0</v>
      </c>
      <c r="BK11" s="228">
        <f t="shared" si="1"/>
        <v>0.25</v>
      </c>
      <c r="BL11" s="228">
        <f t="shared" si="1"/>
        <v>0</v>
      </c>
      <c r="BM11" s="228">
        <f t="shared" si="1"/>
        <v>0</v>
      </c>
      <c r="BN11" s="228">
        <f t="shared" si="1"/>
        <v>0</v>
      </c>
      <c r="BO11" s="228">
        <f t="shared" si="1"/>
        <v>0</v>
      </c>
      <c r="BP11" s="228">
        <f t="shared" si="1"/>
        <v>0</v>
      </c>
      <c r="BQ11" s="228">
        <f t="shared" si="1"/>
        <v>0</v>
      </c>
      <c r="BR11" s="228">
        <f t="shared" si="1"/>
        <v>0</v>
      </c>
      <c r="BS11" s="228">
        <f t="shared" si="1"/>
        <v>0</v>
      </c>
      <c r="BT11" s="228">
        <f aca="true" t="shared" si="2" ref="BT11:CU11">BT12+BT20+BT27+BT36+BT40</f>
        <v>0</v>
      </c>
      <c r="BU11" s="228">
        <f t="shared" si="2"/>
        <v>0</v>
      </c>
      <c r="BV11" s="228">
        <f t="shared" si="2"/>
        <v>0</v>
      </c>
      <c r="BW11" s="228">
        <f t="shared" si="2"/>
        <v>0</v>
      </c>
      <c r="BX11" s="228">
        <f t="shared" si="2"/>
        <v>0</v>
      </c>
      <c r="BY11" s="228">
        <f t="shared" si="2"/>
        <v>0</v>
      </c>
      <c r="BZ11" s="228">
        <f t="shared" si="2"/>
        <v>0</v>
      </c>
      <c r="CA11" s="228">
        <f t="shared" si="2"/>
        <v>0</v>
      </c>
      <c r="CB11" s="228">
        <f t="shared" si="2"/>
        <v>0</v>
      </c>
      <c r="CC11" s="228">
        <f t="shared" si="2"/>
        <v>0</v>
      </c>
      <c r="CD11" s="228">
        <f t="shared" si="2"/>
        <v>0</v>
      </c>
      <c r="CE11" s="228">
        <f t="shared" si="2"/>
        <v>0</v>
      </c>
      <c r="CF11" s="228">
        <f t="shared" si="2"/>
        <v>0</v>
      </c>
      <c r="CG11" s="228">
        <f t="shared" si="2"/>
        <v>0</v>
      </c>
      <c r="CH11" s="228">
        <f t="shared" si="2"/>
        <v>0</v>
      </c>
      <c r="CI11" s="228">
        <f t="shared" si="2"/>
        <v>0</v>
      </c>
      <c r="CJ11" s="228">
        <f t="shared" si="2"/>
        <v>0</v>
      </c>
      <c r="CK11" s="228">
        <f t="shared" si="2"/>
        <v>0</v>
      </c>
      <c r="CL11" s="228">
        <f t="shared" si="2"/>
        <v>0</v>
      </c>
      <c r="CM11" s="228">
        <f t="shared" si="2"/>
        <v>0</v>
      </c>
      <c r="CN11" s="228">
        <f t="shared" si="2"/>
        <v>0</v>
      </c>
      <c r="CO11" s="228">
        <f t="shared" si="2"/>
        <v>0</v>
      </c>
      <c r="CP11" s="228">
        <f t="shared" si="2"/>
        <v>0</v>
      </c>
      <c r="CQ11" s="228">
        <f t="shared" si="2"/>
        <v>0</v>
      </c>
      <c r="CR11" s="228">
        <f t="shared" si="2"/>
        <v>0</v>
      </c>
      <c r="CS11" s="228">
        <f t="shared" si="2"/>
        <v>0</v>
      </c>
      <c r="CT11" s="228">
        <f t="shared" si="2"/>
        <v>0</v>
      </c>
      <c r="CU11" s="228">
        <f t="shared" si="2"/>
        <v>0</v>
      </c>
    </row>
    <row r="12" spans="1:99" ht="14.25">
      <c r="A12" s="211" t="s">
        <v>86</v>
      </c>
      <c r="B12" s="212"/>
      <c r="C12" s="212"/>
      <c r="D12" s="213" t="s">
        <v>87</v>
      </c>
      <c r="E12" s="230">
        <v>167.536434</v>
      </c>
      <c r="F12" s="229">
        <f aca="true" t="shared" si="3" ref="F12:F42">G12+H12+I12+J12+K12+L12+M12+O12</f>
        <v>121.94465</v>
      </c>
      <c r="G12" s="230">
        <v>38.7429</v>
      </c>
      <c r="H12" s="230">
        <v>79.78215</v>
      </c>
      <c r="I12" s="230">
        <v>3.4196</v>
      </c>
      <c r="J12" s="230"/>
      <c r="K12" s="230"/>
      <c r="L12" s="230"/>
      <c r="M12" s="230"/>
      <c r="N12" s="230"/>
      <c r="O12" s="230"/>
      <c r="P12" s="228">
        <f aca="true" t="shared" si="4" ref="P12:P50">Q12+R12+S12+T12+U12+V12+W12+X12+Y12+Z12+AA12+AB12+AC12+AD12+AF12+AE12+AG12+AH12+AI12+AJ12+AK12+AL12+AM12+AN12+AO12+AP12+AQ12</f>
        <v>15.1311</v>
      </c>
      <c r="Q12" s="230">
        <v>4.6698</v>
      </c>
      <c r="R12" s="230"/>
      <c r="S12" s="230"/>
      <c r="T12" s="230">
        <v>0.0115</v>
      </c>
      <c r="U12" s="230"/>
      <c r="V12" s="230">
        <v>0.1289</v>
      </c>
      <c r="W12" s="230">
        <v>0.2475</v>
      </c>
      <c r="X12" s="230"/>
      <c r="Y12" s="230">
        <v>0.205</v>
      </c>
      <c r="Z12" s="230">
        <v>4.811</v>
      </c>
      <c r="AA12" s="230"/>
      <c r="AB12" s="230"/>
      <c r="AC12" s="230"/>
      <c r="AD12" s="230">
        <v>0.0859</v>
      </c>
      <c r="AE12" s="230"/>
      <c r="AF12" s="230">
        <v>0.54</v>
      </c>
      <c r="AG12" s="230"/>
      <c r="AH12" s="230"/>
      <c r="AI12" s="230"/>
      <c r="AJ12" s="230"/>
      <c r="AK12" s="230"/>
      <c r="AL12" s="230">
        <v>0.223</v>
      </c>
      <c r="AM12" s="230"/>
      <c r="AN12" s="230">
        <v>4.2085</v>
      </c>
      <c r="AO12" s="230"/>
      <c r="AP12" s="230"/>
      <c r="AQ12" s="230"/>
      <c r="AR12" s="228">
        <f>AS12+AT12+AU12+AV12+AW12+AX12+AY12+AZ12+BA12+BB12+BC12+BD12+BE12+BF12+BG12+BH12</f>
        <v>30.210939</v>
      </c>
      <c r="AS12" s="230"/>
      <c r="AT12" s="230"/>
      <c r="AU12" s="230"/>
      <c r="AV12" s="230"/>
      <c r="AW12" s="230">
        <v>1.6872</v>
      </c>
      <c r="AX12" s="230"/>
      <c r="AY12" s="230">
        <v>5.343534</v>
      </c>
      <c r="AZ12" s="230"/>
      <c r="BA12" s="230">
        <v>23.180205</v>
      </c>
      <c r="BB12" s="230"/>
      <c r="BC12" s="230"/>
      <c r="BD12" s="230"/>
      <c r="BE12" s="230"/>
      <c r="BF12" s="230"/>
      <c r="BG12" s="230"/>
      <c r="BH12" s="230"/>
      <c r="BI12" s="228">
        <f>BJ12+BK12+BL12+BM12+BN12+BO12+BQ12+BR12+BS12</f>
        <v>0.25</v>
      </c>
      <c r="BJ12" s="236"/>
      <c r="BK12" s="230">
        <v>0.25</v>
      </c>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9"/>
    </row>
    <row r="13" spans="1:99" ht="28.5">
      <c r="A13" s="211" t="s">
        <v>88</v>
      </c>
      <c r="B13" s="212"/>
      <c r="C13" s="212"/>
      <c r="D13" s="213" t="s">
        <v>89</v>
      </c>
      <c r="E13" s="230">
        <v>132.209234</v>
      </c>
      <c r="F13" s="229">
        <f t="shared" si="3"/>
        <v>87.61715</v>
      </c>
      <c r="G13" s="230">
        <v>26.0437</v>
      </c>
      <c r="H13" s="230">
        <v>59.11925</v>
      </c>
      <c r="I13" s="230">
        <v>2.4542</v>
      </c>
      <c r="J13" s="230"/>
      <c r="K13" s="230"/>
      <c r="L13" s="230"/>
      <c r="M13" s="230"/>
      <c r="N13" s="230"/>
      <c r="O13" s="230"/>
      <c r="P13" s="228">
        <f t="shared" si="4"/>
        <v>14.3811</v>
      </c>
      <c r="Q13" s="230">
        <v>3.9198</v>
      </c>
      <c r="R13" s="230"/>
      <c r="S13" s="230"/>
      <c r="T13" s="230">
        <v>0.0115</v>
      </c>
      <c r="U13" s="230"/>
      <c r="V13" s="230">
        <v>0.1289</v>
      </c>
      <c r="W13" s="230">
        <v>0.2475</v>
      </c>
      <c r="X13" s="230"/>
      <c r="Y13" s="230">
        <v>0.205</v>
      </c>
      <c r="Z13" s="230">
        <v>4.811</v>
      </c>
      <c r="AA13" s="230"/>
      <c r="AB13" s="230"/>
      <c r="AC13" s="230"/>
      <c r="AD13" s="230">
        <v>0.0859</v>
      </c>
      <c r="AE13" s="230"/>
      <c r="AF13" s="230">
        <v>0.54</v>
      </c>
      <c r="AG13" s="230"/>
      <c r="AH13" s="230"/>
      <c r="AI13" s="230"/>
      <c r="AJ13" s="230"/>
      <c r="AK13" s="230"/>
      <c r="AL13" s="230">
        <v>0.223</v>
      </c>
      <c r="AM13" s="230"/>
      <c r="AN13" s="230">
        <v>4.2085</v>
      </c>
      <c r="AO13" s="230"/>
      <c r="AP13" s="230"/>
      <c r="AQ13" s="230"/>
      <c r="AR13" s="228">
        <f>AS13+AT13+AU13+AV13+AW13+AX13+AY13+AZ13+BA13+BB13+BC13+BD13+BE13+BF13+BG13+BH13</f>
        <v>30.210939</v>
      </c>
      <c r="AS13" s="230"/>
      <c r="AT13" s="230"/>
      <c r="AU13" s="230"/>
      <c r="AV13" s="230"/>
      <c r="AW13" s="230">
        <v>1.6872</v>
      </c>
      <c r="AX13" s="230"/>
      <c r="AY13" s="230">
        <v>5.343534</v>
      </c>
      <c r="AZ13" s="230"/>
      <c r="BA13" s="230">
        <v>23.180205</v>
      </c>
      <c r="BB13" s="230"/>
      <c r="BC13" s="230"/>
      <c r="BD13" s="230"/>
      <c r="BE13" s="230"/>
      <c r="BF13" s="230"/>
      <c r="BG13" s="230"/>
      <c r="BH13" s="230"/>
      <c r="BI13" s="228"/>
      <c r="BJ13" s="236"/>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9"/>
    </row>
    <row r="14" spans="1:99" ht="14.25">
      <c r="A14" s="211" t="s">
        <v>90</v>
      </c>
      <c r="B14" s="212"/>
      <c r="C14" s="212"/>
      <c r="D14" s="213" t="s">
        <v>91</v>
      </c>
      <c r="E14" s="230">
        <v>132.209234</v>
      </c>
      <c r="F14" s="229">
        <f t="shared" si="3"/>
        <v>87.61715</v>
      </c>
      <c r="G14" s="230">
        <v>26.0437</v>
      </c>
      <c r="H14" s="230">
        <v>59.11925</v>
      </c>
      <c r="I14" s="230">
        <v>2.4542</v>
      </c>
      <c r="J14" s="230"/>
      <c r="K14" s="230"/>
      <c r="L14" s="230"/>
      <c r="M14" s="230"/>
      <c r="N14" s="230"/>
      <c r="O14" s="230"/>
      <c r="P14" s="228">
        <f t="shared" si="4"/>
        <v>14.3811</v>
      </c>
      <c r="Q14" s="230">
        <v>3.9198</v>
      </c>
      <c r="R14" s="230"/>
      <c r="S14" s="230"/>
      <c r="T14" s="230">
        <v>0.0115</v>
      </c>
      <c r="U14" s="230"/>
      <c r="V14" s="230">
        <v>0.1289</v>
      </c>
      <c r="W14" s="230">
        <v>0.2475</v>
      </c>
      <c r="X14" s="230"/>
      <c r="Y14" s="230">
        <v>0.205</v>
      </c>
      <c r="Z14" s="230">
        <v>4.811</v>
      </c>
      <c r="AA14" s="230"/>
      <c r="AB14" s="230"/>
      <c r="AC14" s="230"/>
      <c r="AD14" s="230">
        <v>0.0859</v>
      </c>
      <c r="AE14" s="230"/>
      <c r="AF14" s="230">
        <v>0.54</v>
      </c>
      <c r="AG14" s="230"/>
      <c r="AH14" s="230"/>
      <c r="AI14" s="230"/>
      <c r="AJ14" s="230"/>
      <c r="AK14" s="230"/>
      <c r="AL14" s="230">
        <v>0.223</v>
      </c>
      <c r="AM14" s="230"/>
      <c r="AN14" s="230">
        <v>4.2085</v>
      </c>
      <c r="AO14" s="230"/>
      <c r="AP14" s="230"/>
      <c r="AQ14" s="230"/>
      <c r="AR14" s="228">
        <f>AS14+AT14+AU14+AV14+AW14+AX14+AY14+AZ14+BA14+BB14+BC14+BD14+BE14+BF14+BG14+BH14</f>
        <v>30.210939</v>
      </c>
      <c r="AS14" s="230"/>
      <c r="AT14" s="230"/>
      <c r="AU14" s="230"/>
      <c r="AV14" s="230"/>
      <c r="AW14" s="230">
        <v>1.6872</v>
      </c>
      <c r="AX14" s="230"/>
      <c r="AY14" s="230">
        <v>5.343534</v>
      </c>
      <c r="AZ14" s="230"/>
      <c r="BA14" s="230">
        <v>23.180205</v>
      </c>
      <c r="BB14" s="230"/>
      <c r="BC14" s="230"/>
      <c r="BD14" s="230"/>
      <c r="BE14" s="230"/>
      <c r="BF14" s="230"/>
      <c r="BG14" s="230"/>
      <c r="BH14" s="230"/>
      <c r="BI14" s="228"/>
      <c r="BJ14" s="236"/>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9"/>
    </row>
    <row r="15" spans="1:99" ht="14.25">
      <c r="A15" s="211" t="s">
        <v>92</v>
      </c>
      <c r="B15" s="212"/>
      <c r="C15" s="212"/>
      <c r="D15" s="213" t="s">
        <v>93</v>
      </c>
      <c r="E15" s="230">
        <v>6.551</v>
      </c>
      <c r="F15" s="229">
        <f t="shared" si="3"/>
        <v>5.551</v>
      </c>
      <c r="G15" s="230">
        <v>1.9248</v>
      </c>
      <c r="H15" s="230">
        <v>3.6262</v>
      </c>
      <c r="I15" s="230"/>
      <c r="J15" s="230"/>
      <c r="K15" s="230"/>
      <c r="L15" s="230"/>
      <c r="M15" s="230"/>
      <c r="N15" s="230"/>
      <c r="O15" s="230"/>
      <c r="P15" s="228">
        <f t="shared" si="4"/>
        <v>0.75</v>
      </c>
      <c r="Q15" s="230">
        <v>0.75</v>
      </c>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28"/>
      <c r="AS15" s="230"/>
      <c r="AT15" s="230"/>
      <c r="AU15" s="230"/>
      <c r="AV15" s="230"/>
      <c r="AW15" s="230"/>
      <c r="AX15" s="230"/>
      <c r="AY15" s="230"/>
      <c r="AZ15" s="230"/>
      <c r="BA15" s="230"/>
      <c r="BB15" s="230"/>
      <c r="BC15" s="230"/>
      <c r="BD15" s="230"/>
      <c r="BE15" s="230"/>
      <c r="BF15" s="230"/>
      <c r="BG15" s="230"/>
      <c r="BH15" s="230"/>
      <c r="BI15" s="228">
        <f>BJ15+BK15+BL15+BM15+BN15+BO15+BQ15+BR15+BS15</f>
        <v>0.25</v>
      </c>
      <c r="BJ15" s="236"/>
      <c r="BK15" s="230">
        <v>0.25</v>
      </c>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230"/>
      <c r="CO15" s="230"/>
      <c r="CP15" s="230"/>
      <c r="CQ15" s="230"/>
      <c r="CR15" s="230"/>
      <c r="CS15" s="230"/>
      <c r="CT15" s="230"/>
      <c r="CU15" s="239"/>
    </row>
    <row r="16" spans="1:99" ht="14.25">
      <c r="A16" s="211" t="s">
        <v>94</v>
      </c>
      <c r="B16" s="212"/>
      <c r="C16" s="212"/>
      <c r="D16" s="213" t="s">
        <v>95</v>
      </c>
      <c r="E16" s="230">
        <v>5.551</v>
      </c>
      <c r="F16" s="229">
        <f t="shared" si="3"/>
        <v>5.551</v>
      </c>
      <c r="G16" s="230">
        <v>1.9248</v>
      </c>
      <c r="H16" s="230">
        <v>3.6262</v>
      </c>
      <c r="I16" s="230"/>
      <c r="J16" s="230"/>
      <c r="K16" s="230"/>
      <c r="L16" s="230"/>
      <c r="M16" s="230"/>
      <c r="N16" s="230"/>
      <c r="O16" s="230"/>
      <c r="P16" s="228"/>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28"/>
      <c r="AS16" s="230"/>
      <c r="AT16" s="230"/>
      <c r="AU16" s="230"/>
      <c r="AV16" s="230"/>
      <c r="AW16" s="230"/>
      <c r="AX16" s="230"/>
      <c r="AY16" s="230"/>
      <c r="AZ16" s="230"/>
      <c r="BA16" s="230"/>
      <c r="BB16" s="230"/>
      <c r="BC16" s="230"/>
      <c r="BD16" s="230"/>
      <c r="BE16" s="230"/>
      <c r="BF16" s="230"/>
      <c r="BG16" s="230"/>
      <c r="BH16" s="230"/>
      <c r="BI16" s="228"/>
      <c r="BJ16" s="236"/>
      <c r="BK16" s="230"/>
      <c r="BL16" s="230"/>
      <c r="BM16" s="230"/>
      <c r="BN16" s="230"/>
      <c r="BO16" s="230"/>
      <c r="BP16" s="230"/>
      <c r="BQ16" s="230"/>
      <c r="BR16" s="230"/>
      <c r="BS16" s="230"/>
      <c r="BT16" s="230"/>
      <c r="BU16" s="230"/>
      <c r="BV16" s="230"/>
      <c r="BW16" s="230"/>
      <c r="BX16" s="230"/>
      <c r="BY16" s="230"/>
      <c r="BZ16" s="230"/>
      <c r="CA16" s="230"/>
      <c r="CB16" s="230"/>
      <c r="CC16" s="230"/>
      <c r="CD16" s="230"/>
      <c r="CE16" s="230"/>
      <c r="CF16" s="230"/>
      <c r="CG16" s="230"/>
      <c r="CH16" s="230"/>
      <c r="CI16" s="230"/>
      <c r="CJ16" s="230"/>
      <c r="CK16" s="230"/>
      <c r="CL16" s="230"/>
      <c r="CM16" s="230"/>
      <c r="CN16" s="230"/>
      <c r="CO16" s="230"/>
      <c r="CP16" s="230"/>
      <c r="CQ16" s="230"/>
      <c r="CR16" s="230"/>
      <c r="CS16" s="230"/>
      <c r="CT16" s="230"/>
      <c r="CU16" s="239"/>
    </row>
    <row r="17" spans="1:99" ht="14.25">
      <c r="A17" s="211" t="s">
        <v>96</v>
      </c>
      <c r="B17" s="212"/>
      <c r="C17" s="212"/>
      <c r="D17" s="213" t="s">
        <v>97</v>
      </c>
      <c r="E17" s="230">
        <v>1</v>
      </c>
      <c r="F17" s="229"/>
      <c r="G17" s="231"/>
      <c r="H17" s="231"/>
      <c r="I17" s="231"/>
      <c r="J17" s="230"/>
      <c r="K17" s="230"/>
      <c r="L17" s="230"/>
      <c r="M17" s="230"/>
      <c r="N17" s="230"/>
      <c r="O17" s="230"/>
      <c r="P17" s="228">
        <f t="shared" si="4"/>
        <v>0.75</v>
      </c>
      <c r="Q17" s="230">
        <v>0.75</v>
      </c>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28"/>
      <c r="AS17" s="230"/>
      <c r="AT17" s="230"/>
      <c r="AU17" s="230"/>
      <c r="AV17" s="230"/>
      <c r="AW17" s="230"/>
      <c r="AX17" s="230"/>
      <c r="AY17" s="230"/>
      <c r="AZ17" s="230"/>
      <c r="BA17" s="230"/>
      <c r="BB17" s="230"/>
      <c r="BC17" s="230"/>
      <c r="BD17" s="230"/>
      <c r="BE17" s="230"/>
      <c r="BF17" s="230"/>
      <c r="BG17" s="230"/>
      <c r="BH17" s="230"/>
      <c r="BI17" s="228">
        <f>BJ17+BK17+BL17+BM17+BN17+BO17+BQ17+BR17+BS17</f>
        <v>0.25</v>
      </c>
      <c r="BJ17" s="236"/>
      <c r="BK17" s="230">
        <v>0.25</v>
      </c>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9"/>
    </row>
    <row r="18" spans="1:99" ht="28.5">
      <c r="A18" s="211" t="s">
        <v>98</v>
      </c>
      <c r="B18" s="212"/>
      <c r="C18" s="212"/>
      <c r="D18" s="213" t="s">
        <v>99</v>
      </c>
      <c r="E18" s="229">
        <v>28.7765</v>
      </c>
      <c r="F18" s="229">
        <f t="shared" si="3"/>
        <v>28.7765</v>
      </c>
      <c r="G18" s="229">
        <v>10.7744</v>
      </c>
      <c r="H18" s="229">
        <v>17.0367</v>
      </c>
      <c r="I18" s="229">
        <v>0.9654</v>
      </c>
      <c r="J18" s="229"/>
      <c r="K18" s="229"/>
      <c r="L18" s="229"/>
      <c r="M18" s="229"/>
      <c r="N18" s="229"/>
      <c r="O18" s="229"/>
      <c r="P18" s="228"/>
      <c r="Q18" s="229"/>
      <c r="R18" s="229"/>
      <c r="S18" s="230"/>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8"/>
      <c r="AS18" s="229"/>
      <c r="AT18" s="229"/>
      <c r="AU18" s="229"/>
      <c r="AV18" s="229"/>
      <c r="AW18" s="229"/>
      <c r="AX18" s="229"/>
      <c r="AY18" s="229"/>
      <c r="AZ18" s="229"/>
      <c r="BA18" s="229"/>
      <c r="BB18" s="229"/>
      <c r="BC18" s="229"/>
      <c r="BD18" s="229"/>
      <c r="BE18" s="229"/>
      <c r="BF18" s="229"/>
      <c r="BG18" s="229"/>
      <c r="BH18" s="229"/>
      <c r="BI18" s="228"/>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row>
    <row r="19" spans="1:99" ht="14.25">
      <c r="A19" s="211" t="s">
        <v>100</v>
      </c>
      <c r="B19" s="212"/>
      <c r="C19" s="212"/>
      <c r="D19" s="213" t="s">
        <v>91</v>
      </c>
      <c r="E19" s="229">
        <v>28.7765</v>
      </c>
      <c r="F19" s="229">
        <f t="shared" si="3"/>
        <v>29.7765</v>
      </c>
      <c r="G19" s="229">
        <v>11.7744</v>
      </c>
      <c r="H19" s="229">
        <v>17.0367</v>
      </c>
      <c r="I19" s="229">
        <v>0.9654</v>
      </c>
      <c r="J19" s="229"/>
      <c r="K19" s="229"/>
      <c r="L19" s="229"/>
      <c r="M19" s="229"/>
      <c r="N19" s="229"/>
      <c r="O19" s="229"/>
      <c r="P19" s="228"/>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8"/>
      <c r="AS19" s="229"/>
      <c r="AT19" s="229"/>
      <c r="AU19" s="229"/>
      <c r="AV19" s="229"/>
      <c r="AW19" s="229"/>
      <c r="AX19" s="229"/>
      <c r="AY19" s="229"/>
      <c r="AZ19" s="229"/>
      <c r="BA19" s="229"/>
      <c r="BB19" s="229"/>
      <c r="BC19" s="229"/>
      <c r="BD19" s="229"/>
      <c r="BE19" s="229"/>
      <c r="BF19" s="229"/>
      <c r="BG19" s="229"/>
      <c r="BH19" s="229"/>
      <c r="BI19" s="228"/>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row>
    <row r="20" spans="1:99" ht="14.25">
      <c r="A20" s="211" t="s">
        <v>101</v>
      </c>
      <c r="B20" s="212"/>
      <c r="C20" s="212"/>
      <c r="D20" s="213" t="s">
        <v>102</v>
      </c>
      <c r="E20" s="229">
        <v>202.163345</v>
      </c>
      <c r="F20" s="229">
        <f t="shared" si="3"/>
        <v>151.88072599999998</v>
      </c>
      <c r="G20" s="229">
        <v>49.515175</v>
      </c>
      <c r="H20" s="229">
        <v>34.58935</v>
      </c>
      <c r="I20" s="229"/>
      <c r="J20" s="229">
        <v>1.724801</v>
      </c>
      <c r="K20" s="229"/>
      <c r="L20" s="229">
        <v>66.0514</v>
      </c>
      <c r="M20" s="229"/>
      <c r="N20" s="229"/>
      <c r="O20" s="229"/>
      <c r="P20" s="228">
        <f t="shared" si="4"/>
        <v>23.5805</v>
      </c>
      <c r="Q20" s="229">
        <v>4.08</v>
      </c>
      <c r="R20" s="229">
        <v>0.745</v>
      </c>
      <c r="S20" s="229"/>
      <c r="T20" s="229"/>
      <c r="U20" s="229"/>
      <c r="V20" s="229">
        <v>1.4204</v>
      </c>
      <c r="W20" s="229">
        <v>0.9376</v>
      </c>
      <c r="X20" s="229"/>
      <c r="Y20" s="229"/>
      <c r="Z20" s="229">
        <v>1.216</v>
      </c>
      <c r="AA20" s="229"/>
      <c r="AB20" s="229">
        <v>0.3</v>
      </c>
      <c r="AC20" s="229"/>
      <c r="AD20" s="229"/>
      <c r="AE20" s="229"/>
      <c r="AF20" s="229"/>
      <c r="AG20" s="229"/>
      <c r="AH20" s="229"/>
      <c r="AI20" s="229"/>
      <c r="AJ20" s="229">
        <v>14.8815</v>
      </c>
      <c r="AK20" s="229"/>
      <c r="AL20" s="229"/>
      <c r="AM20" s="229"/>
      <c r="AN20" s="229"/>
      <c r="AO20" s="229"/>
      <c r="AP20" s="229"/>
      <c r="AQ20" s="229"/>
      <c r="AR20" s="228">
        <f>AS20+AT20+AU20+AV20+AW20+AX20+AY20+AZ20+BA20+BB20+BC20+BD20+BE20+BF20+BG20+BH20</f>
        <v>26.70205</v>
      </c>
      <c r="AS20" s="229"/>
      <c r="AT20" s="229"/>
      <c r="AU20" s="229"/>
      <c r="AV20" s="229"/>
      <c r="AW20" s="229">
        <v>10.2504</v>
      </c>
      <c r="AX20" s="229"/>
      <c r="AY20" s="229">
        <v>2.159</v>
      </c>
      <c r="AZ20" s="229">
        <v>14.2554</v>
      </c>
      <c r="BA20" s="229">
        <v>0.03725</v>
      </c>
      <c r="BB20" s="229"/>
      <c r="BC20" s="229"/>
      <c r="BD20" s="229"/>
      <c r="BE20" s="229"/>
      <c r="BF20" s="229"/>
      <c r="BG20" s="229"/>
      <c r="BH20" s="229"/>
      <c r="BI20" s="228"/>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row>
    <row r="21" spans="1:99" ht="14.25">
      <c r="A21" s="211" t="s">
        <v>103</v>
      </c>
      <c r="B21" s="212"/>
      <c r="C21" s="212"/>
      <c r="D21" s="213" t="s">
        <v>104</v>
      </c>
      <c r="E21" s="229">
        <v>187.619345</v>
      </c>
      <c r="F21" s="229">
        <f t="shared" si="3"/>
        <v>151.88072599999998</v>
      </c>
      <c r="G21" s="229">
        <v>49.515175</v>
      </c>
      <c r="H21" s="229">
        <v>34.58935</v>
      </c>
      <c r="I21" s="229"/>
      <c r="J21" s="229">
        <v>1.724801</v>
      </c>
      <c r="K21" s="229"/>
      <c r="L21" s="229">
        <v>66.0514</v>
      </c>
      <c r="M21" s="229"/>
      <c r="N21" s="229"/>
      <c r="O21" s="229"/>
      <c r="P21" s="228">
        <f t="shared" si="4"/>
        <v>9.0365</v>
      </c>
      <c r="Q21" s="229">
        <v>4.08</v>
      </c>
      <c r="R21" s="229">
        <v>0.745</v>
      </c>
      <c r="S21" s="229"/>
      <c r="T21" s="229"/>
      <c r="U21" s="229"/>
      <c r="V21" s="229">
        <v>1.4204</v>
      </c>
      <c r="W21" s="229">
        <v>0.9376</v>
      </c>
      <c r="X21" s="229"/>
      <c r="Y21" s="229"/>
      <c r="Z21" s="229">
        <v>1.216</v>
      </c>
      <c r="AA21" s="229"/>
      <c r="AB21" s="229">
        <v>0.3</v>
      </c>
      <c r="AC21" s="229"/>
      <c r="AD21" s="229"/>
      <c r="AE21" s="229"/>
      <c r="AF21" s="229"/>
      <c r="AG21" s="229"/>
      <c r="AH21" s="229"/>
      <c r="AI21" s="229"/>
      <c r="AJ21" s="229">
        <v>0.3375</v>
      </c>
      <c r="AK21" s="229"/>
      <c r="AL21" s="229"/>
      <c r="AM21" s="229"/>
      <c r="AN21" s="229"/>
      <c r="AO21" s="229"/>
      <c r="AP21" s="229"/>
      <c r="AQ21" s="229"/>
      <c r="AR21" s="228">
        <f>AS21+AT21+AU21+AV21+AW21+AX21+AY21+AZ21+BA21+BB21+BC21+BD21+BE21+BF21+BG21+BH21</f>
        <v>26.70205</v>
      </c>
      <c r="AS21" s="229"/>
      <c r="AT21" s="229"/>
      <c r="AU21" s="229"/>
      <c r="AV21" s="229"/>
      <c r="AW21" s="229">
        <v>10.2504</v>
      </c>
      <c r="AX21" s="229"/>
      <c r="AY21" s="229">
        <v>2.159</v>
      </c>
      <c r="AZ21" s="229">
        <v>14.2554</v>
      </c>
      <c r="BA21" s="229">
        <v>0.03725</v>
      </c>
      <c r="BB21" s="229"/>
      <c r="BC21" s="229"/>
      <c r="BD21" s="229"/>
      <c r="BE21" s="229"/>
      <c r="BF21" s="229"/>
      <c r="BG21" s="229"/>
      <c r="BH21" s="229"/>
      <c r="BI21" s="228"/>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row>
    <row r="22" spans="1:99" ht="14.25">
      <c r="A22" s="211" t="s">
        <v>105</v>
      </c>
      <c r="B22" s="212"/>
      <c r="C22" s="212"/>
      <c r="D22" s="213" t="s">
        <v>106</v>
      </c>
      <c r="E22" s="229">
        <v>0.54</v>
      </c>
      <c r="F22" s="229"/>
      <c r="G22" s="229"/>
      <c r="H22" s="229"/>
      <c r="I22" s="229"/>
      <c r="J22" s="229"/>
      <c r="K22" s="229"/>
      <c r="L22" s="229"/>
      <c r="M22" s="229"/>
      <c r="N22" s="229"/>
      <c r="O22" s="229"/>
      <c r="P22" s="228">
        <f t="shared" si="4"/>
        <v>0.07694999999999999</v>
      </c>
      <c r="Q22" s="229">
        <v>0.0657</v>
      </c>
      <c r="R22" s="229"/>
      <c r="S22" s="229"/>
      <c r="T22" s="229"/>
      <c r="U22" s="229"/>
      <c r="V22" s="229"/>
      <c r="W22" s="229"/>
      <c r="X22" s="229"/>
      <c r="Y22" s="229"/>
      <c r="AA22" s="229"/>
      <c r="AB22" s="229"/>
      <c r="AC22" s="229"/>
      <c r="AD22" s="229"/>
      <c r="AE22" s="229"/>
      <c r="AF22" s="229"/>
      <c r="AG22" s="229"/>
      <c r="AH22" s="229"/>
      <c r="AI22" s="229"/>
      <c r="AJ22" s="229">
        <v>0.01125</v>
      </c>
      <c r="AK22" s="229"/>
      <c r="AL22" s="229"/>
      <c r="AM22" s="229"/>
      <c r="AN22" s="229"/>
      <c r="AO22" s="229"/>
      <c r="AP22" s="229"/>
      <c r="AQ22" s="229"/>
      <c r="AR22" s="228">
        <f>AS22+AT22+AU22+AV22+AW22+AX22+AY22+AZ22+BA22+BB22+BC22+BD22+BE22+BF22+BG22+BH22</f>
        <v>0.36</v>
      </c>
      <c r="AS22" s="229"/>
      <c r="AT22" s="229"/>
      <c r="AU22" s="229"/>
      <c r="AV22" s="229"/>
      <c r="AW22" s="229"/>
      <c r="AX22" s="229"/>
      <c r="AY22" s="229"/>
      <c r="AZ22" s="229">
        <v>0.36</v>
      </c>
      <c r="BA22" s="229"/>
      <c r="BB22" s="229"/>
      <c r="BC22" s="229"/>
      <c r="BD22" s="229"/>
      <c r="BE22" s="229"/>
      <c r="BF22" s="229"/>
      <c r="BG22" s="229"/>
      <c r="BH22" s="229"/>
      <c r="BI22" s="228"/>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row>
    <row r="23" spans="1:99" ht="14.25">
      <c r="A23" s="211" t="s">
        <v>107</v>
      </c>
      <c r="B23" s="212"/>
      <c r="C23" s="212"/>
      <c r="D23" s="213" t="s">
        <v>108</v>
      </c>
      <c r="E23" s="229">
        <v>186.762945</v>
      </c>
      <c r="F23" s="229">
        <f t="shared" si="3"/>
        <v>151.88072599999998</v>
      </c>
      <c r="G23" s="229">
        <v>49.515175</v>
      </c>
      <c r="H23" s="229">
        <v>34.58935</v>
      </c>
      <c r="I23" s="229"/>
      <c r="J23" s="229">
        <v>1.724801</v>
      </c>
      <c r="K23" s="229"/>
      <c r="L23" s="229">
        <v>66.0514</v>
      </c>
      <c r="M23" s="229"/>
      <c r="N23" s="229"/>
      <c r="O23" s="229"/>
      <c r="P23" s="228">
        <f t="shared" si="4"/>
        <v>8.337669000000002</v>
      </c>
      <c r="Q23" s="229">
        <v>4.012569</v>
      </c>
      <c r="R23" s="229">
        <v>0.745</v>
      </c>
      <c r="S23" s="229"/>
      <c r="T23" s="229"/>
      <c r="U23" s="229"/>
      <c r="V23" s="229">
        <v>1.104</v>
      </c>
      <c r="W23" s="229">
        <v>0.9376</v>
      </c>
      <c r="X23" s="229"/>
      <c r="Y23" s="229"/>
      <c r="Z23" s="229">
        <v>1.216</v>
      </c>
      <c r="AA23" s="229"/>
      <c r="AB23" s="229">
        <v>0.3</v>
      </c>
      <c r="AC23" s="229"/>
      <c r="AD23" s="229"/>
      <c r="AE23" s="229"/>
      <c r="AF23" s="229"/>
      <c r="AG23" s="229"/>
      <c r="AH23" s="229"/>
      <c r="AI23" s="229"/>
      <c r="AJ23" s="229">
        <v>0.0225</v>
      </c>
      <c r="AK23" s="229"/>
      <c r="AL23" s="229"/>
      <c r="AM23" s="229"/>
      <c r="AN23" s="229"/>
      <c r="AO23" s="229"/>
      <c r="AP23" s="229"/>
      <c r="AQ23" s="229"/>
      <c r="AR23" s="228">
        <f>AS23+AT23+AU23+AV23+AW23+AX23+AY23+AZ23+BA23+BB23+BC23+BD23+BE23+BF23+BG23+BH23</f>
        <v>26.34205</v>
      </c>
      <c r="AS23" s="229"/>
      <c r="AT23" s="229"/>
      <c r="AU23" s="229"/>
      <c r="AV23" s="229"/>
      <c r="AW23" s="229">
        <v>10.2504</v>
      </c>
      <c r="AX23" s="229"/>
      <c r="AY23" s="229">
        <v>2.159</v>
      </c>
      <c r="AZ23" s="229">
        <v>13.8954</v>
      </c>
      <c r="BA23" s="229">
        <v>0.03725</v>
      </c>
      <c r="BB23" s="229"/>
      <c r="BC23" s="229"/>
      <c r="BD23" s="229"/>
      <c r="BE23" s="229"/>
      <c r="BF23" s="229"/>
      <c r="BG23" s="229"/>
      <c r="BH23" s="229"/>
      <c r="BI23" s="228"/>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row>
    <row r="24" spans="1:99" ht="14.25">
      <c r="A24" s="214">
        <v>2050299</v>
      </c>
      <c r="B24" s="215"/>
      <c r="C24" s="212"/>
      <c r="D24" s="213" t="s">
        <v>182</v>
      </c>
      <c r="E24" s="229">
        <v>0.3164</v>
      </c>
      <c r="F24" s="229"/>
      <c r="G24" s="229"/>
      <c r="H24" s="229"/>
      <c r="I24" s="229"/>
      <c r="J24" s="229"/>
      <c r="K24" s="229"/>
      <c r="L24" s="229"/>
      <c r="M24" s="229"/>
      <c r="N24" s="229"/>
      <c r="O24" s="229"/>
      <c r="P24" s="228">
        <f t="shared" si="4"/>
        <v>0.3164</v>
      </c>
      <c r="Q24" s="229"/>
      <c r="R24" s="229"/>
      <c r="S24" s="229"/>
      <c r="T24" s="229"/>
      <c r="U24" s="229"/>
      <c r="V24" s="229">
        <v>0.3164</v>
      </c>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8"/>
      <c r="AS24" s="229"/>
      <c r="AT24" s="229"/>
      <c r="AU24" s="229"/>
      <c r="AV24" s="229"/>
      <c r="AW24" s="229"/>
      <c r="AX24" s="229"/>
      <c r="AY24" s="229"/>
      <c r="AZ24" s="229"/>
      <c r="BA24" s="229"/>
      <c r="BB24" s="229"/>
      <c r="BC24" s="229"/>
      <c r="BD24" s="229"/>
      <c r="BE24" s="229"/>
      <c r="BF24" s="229"/>
      <c r="BG24" s="229"/>
      <c r="BH24" s="229"/>
      <c r="BI24" s="228"/>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row>
    <row r="25" spans="1:99" ht="14.25">
      <c r="A25" s="211" t="s">
        <v>109</v>
      </c>
      <c r="B25" s="212"/>
      <c r="C25" s="212"/>
      <c r="D25" s="213" t="s">
        <v>110</v>
      </c>
      <c r="E25" s="229">
        <v>14.544</v>
      </c>
      <c r="F25" s="229"/>
      <c r="G25" s="229"/>
      <c r="H25" s="229"/>
      <c r="I25" s="229"/>
      <c r="J25" s="229"/>
      <c r="K25" s="229"/>
      <c r="L25" s="229"/>
      <c r="M25" s="229"/>
      <c r="N25" s="229"/>
      <c r="O25" s="229"/>
      <c r="P25" s="228">
        <f t="shared" si="4"/>
        <v>14.544</v>
      </c>
      <c r="Q25" s="229"/>
      <c r="R25" s="229"/>
      <c r="S25" s="229"/>
      <c r="T25" s="229"/>
      <c r="U25" s="229"/>
      <c r="V25" s="229"/>
      <c r="W25" s="229"/>
      <c r="X25" s="229"/>
      <c r="Y25" s="229"/>
      <c r="Z25" s="229"/>
      <c r="AA25" s="229"/>
      <c r="AB25" s="229"/>
      <c r="AC25" s="229"/>
      <c r="AD25" s="229"/>
      <c r="AE25" s="229"/>
      <c r="AF25" s="229"/>
      <c r="AG25" s="229"/>
      <c r="AH25" s="229"/>
      <c r="AI25" s="229"/>
      <c r="AJ25" s="229">
        <v>14.544</v>
      </c>
      <c r="AK25" s="229"/>
      <c r="AL25" s="229"/>
      <c r="AM25" s="229"/>
      <c r="AN25" s="229"/>
      <c r="AO25" s="229"/>
      <c r="AP25" s="229"/>
      <c r="AQ25" s="229"/>
      <c r="AR25" s="228"/>
      <c r="AS25" s="229"/>
      <c r="AT25" s="229"/>
      <c r="AU25" s="229"/>
      <c r="AV25" s="229"/>
      <c r="AW25" s="229"/>
      <c r="AX25" s="229"/>
      <c r="AY25" s="229"/>
      <c r="AZ25" s="229"/>
      <c r="BA25" s="229"/>
      <c r="BB25" s="229"/>
      <c r="BC25" s="229"/>
      <c r="BD25" s="229"/>
      <c r="BE25" s="229"/>
      <c r="BF25" s="229"/>
      <c r="BG25" s="229"/>
      <c r="BH25" s="229"/>
      <c r="BI25" s="228"/>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row>
    <row r="26" spans="1:99" ht="28.5">
      <c r="A26" s="211" t="s">
        <v>111</v>
      </c>
      <c r="B26" s="212"/>
      <c r="C26" s="212"/>
      <c r="D26" s="213" t="s">
        <v>112</v>
      </c>
      <c r="E26" s="229">
        <v>14.544</v>
      </c>
      <c r="F26" s="229"/>
      <c r="G26" s="229"/>
      <c r="H26" s="229"/>
      <c r="I26" s="229"/>
      <c r="J26" s="229"/>
      <c r="K26" s="229"/>
      <c r="L26" s="229"/>
      <c r="M26" s="229"/>
      <c r="N26" s="229"/>
      <c r="O26" s="229"/>
      <c r="P26" s="228">
        <f t="shared" si="4"/>
        <v>14.544</v>
      </c>
      <c r="Q26" s="229"/>
      <c r="R26" s="229"/>
      <c r="S26" s="229"/>
      <c r="T26" s="229"/>
      <c r="U26" s="229"/>
      <c r="V26" s="229"/>
      <c r="W26" s="229"/>
      <c r="X26" s="229"/>
      <c r="Y26" s="229"/>
      <c r="Z26" s="229"/>
      <c r="AA26" s="229"/>
      <c r="AB26" s="229"/>
      <c r="AC26" s="229"/>
      <c r="AD26" s="229"/>
      <c r="AE26" s="229"/>
      <c r="AF26" s="229"/>
      <c r="AG26" s="229"/>
      <c r="AH26" s="229"/>
      <c r="AI26" s="229"/>
      <c r="AJ26" s="229">
        <v>14.544</v>
      </c>
      <c r="AK26" s="229"/>
      <c r="AL26" s="229"/>
      <c r="AM26" s="229"/>
      <c r="AN26" s="229"/>
      <c r="AO26" s="229"/>
      <c r="AP26" s="229"/>
      <c r="AQ26" s="229"/>
      <c r="AR26" s="228"/>
      <c r="AS26" s="229"/>
      <c r="AT26" s="229"/>
      <c r="AU26" s="229"/>
      <c r="AV26" s="229"/>
      <c r="AW26" s="229"/>
      <c r="AX26" s="229"/>
      <c r="AY26" s="229"/>
      <c r="AZ26" s="229"/>
      <c r="BA26" s="229"/>
      <c r="BB26" s="229"/>
      <c r="BC26" s="229"/>
      <c r="BD26" s="229"/>
      <c r="BE26" s="229"/>
      <c r="BF26" s="229"/>
      <c r="BG26" s="229"/>
      <c r="BH26" s="229"/>
      <c r="BI26" s="228"/>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row>
    <row r="27" spans="1:99" ht="14.25">
      <c r="A27" s="211" t="s">
        <v>113</v>
      </c>
      <c r="B27" s="212"/>
      <c r="C27" s="212"/>
      <c r="D27" s="213" t="s">
        <v>114</v>
      </c>
      <c r="E27" s="229">
        <v>4.1379</v>
      </c>
      <c r="F27" s="229"/>
      <c r="G27" s="229"/>
      <c r="H27" s="229"/>
      <c r="I27" s="229"/>
      <c r="J27" s="229"/>
      <c r="K27" s="229"/>
      <c r="L27" s="229"/>
      <c r="M27" s="229"/>
      <c r="N27" s="229"/>
      <c r="O27" s="229"/>
      <c r="P27" s="228">
        <f t="shared" si="4"/>
        <v>4.1379</v>
      </c>
      <c r="Q27" s="229"/>
      <c r="R27" s="229">
        <v>4.1379</v>
      </c>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8"/>
      <c r="AS27" s="229"/>
      <c r="AT27" s="229"/>
      <c r="AU27" s="229"/>
      <c r="AV27" s="229"/>
      <c r="AW27" s="229"/>
      <c r="AX27" s="229"/>
      <c r="AY27" s="229"/>
      <c r="AZ27" s="229"/>
      <c r="BA27" s="229"/>
      <c r="BB27" s="229"/>
      <c r="BC27" s="229"/>
      <c r="BD27" s="229"/>
      <c r="BE27" s="229"/>
      <c r="BF27" s="229"/>
      <c r="BG27" s="229"/>
      <c r="BH27" s="229"/>
      <c r="BI27" s="228"/>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row>
    <row r="28" spans="1:99" ht="14.25">
      <c r="A28" s="211" t="s">
        <v>115</v>
      </c>
      <c r="B28" s="212"/>
      <c r="C28" s="212"/>
      <c r="D28" s="213" t="s">
        <v>116</v>
      </c>
      <c r="E28" s="229">
        <v>4.1379</v>
      </c>
      <c r="F28" s="229"/>
      <c r="G28" s="229"/>
      <c r="H28" s="229"/>
      <c r="I28" s="229"/>
      <c r="J28" s="229"/>
      <c r="K28" s="229"/>
      <c r="L28" s="229"/>
      <c r="M28" s="229"/>
      <c r="N28" s="229"/>
      <c r="O28" s="229"/>
      <c r="P28" s="228">
        <f t="shared" si="4"/>
        <v>4.1379</v>
      </c>
      <c r="Q28" s="229"/>
      <c r="R28" s="229">
        <v>4.1379</v>
      </c>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8"/>
      <c r="AS28" s="229"/>
      <c r="AT28" s="229"/>
      <c r="AU28" s="229"/>
      <c r="AV28" s="229"/>
      <c r="AW28" s="229"/>
      <c r="AX28" s="229"/>
      <c r="AY28" s="229"/>
      <c r="AZ28" s="229"/>
      <c r="BA28" s="229"/>
      <c r="BB28" s="229"/>
      <c r="BC28" s="229"/>
      <c r="BD28" s="229"/>
      <c r="BE28" s="229"/>
      <c r="BF28" s="229"/>
      <c r="BG28" s="229"/>
      <c r="BH28" s="229"/>
      <c r="BI28" s="228"/>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row>
    <row r="29" spans="1:99" ht="14.25">
      <c r="A29" s="211" t="s">
        <v>117</v>
      </c>
      <c r="B29" s="212"/>
      <c r="C29" s="212"/>
      <c r="D29" s="213" t="s">
        <v>118</v>
      </c>
      <c r="E29" s="229">
        <v>4.1379</v>
      </c>
      <c r="F29" s="229"/>
      <c r="G29" s="229"/>
      <c r="H29" s="229"/>
      <c r="I29" s="229"/>
      <c r="J29" s="229"/>
      <c r="K29" s="229"/>
      <c r="L29" s="229"/>
      <c r="M29" s="229"/>
      <c r="N29" s="229"/>
      <c r="O29" s="229"/>
      <c r="P29" s="228">
        <f t="shared" si="4"/>
        <v>4.1379</v>
      </c>
      <c r="Q29" s="229"/>
      <c r="R29" s="229">
        <v>4.1379</v>
      </c>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8">
        <f>AS29+AT29+AU29+AV29+AW29+AX29+AY29+AZ29+BA29+BB29+BC29+BD29+BE29+BF29+BG29+BH29</f>
        <v>0.15</v>
      </c>
      <c r="AS29" s="229"/>
      <c r="AT29" s="229"/>
      <c r="AU29" s="229"/>
      <c r="AV29" s="229"/>
      <c r="AW29" s="229">
        <v>0.15</v>
      </c>
      <c r="AX29" s="229"/>
      <c r="AY29" s="229"/>
      <c r="AZ29" s="229"/>
      <c r="BA29" s="229"/>
      <c r="BB29" s="229"/>
      <c r="BC29" s="229"/>
      <c r="BD29" s="229"/>
      <c r="BE29" s="229"/>
      <c r="BF29" s="229"/>
      <c r="BG29" s="229"/>
      <c r="BH29" s="229"/>
      <c r="BI29" s="228"/>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row>
    <row r="30" spans="1:99" ht="14.25">
      <c r="A30" s="211" t="s">
        <v>119</v>
      </c>
      <c r="B30" s="212"/>
      <c r="C30" s="212"/>
      <c r="D30" s="213" t="s">
        <v>120</v>
      </c>
      <c r="E30" s="229">
        <v>80.56206</v>
      </c>
      <c r="F30" s="229">
        <f t="shared" si="3"/>
        <v>44.40534</v>
      </c>
      <c r="G30" s="229"/>
      <c r="H30" s="229"/>
      <c r="I30" s="229"/>
      <c r="J30" s="229"/>
      <c r="K30" s="229"/>
      <c r="L30" s="229"/>
      <c r="M30" s="229">
        <v>44.40534</v>
      </c>
      <c r="N30" s="229">
        <v>36.00672</v>
      </c>
      <c r="O30" s="229"/>
      <c r="P30" s="228"/>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8">
        <f>AS30+AT30+AU30+AV30+AW30+AX30+AY30+AZ30+BA30+BB30+BC30+BD30+BE30+BF30+BG30+BH30</f>
        <v>0.15</v>
      </c>
      <c r="AS30" s="229"/>
      <c r="AT30" s="229"/>
      <c r="AU30" s="229"/>
      <c r="AV30" s="229"/>
      <c r="AW30" s="229">
        <v>0.15</v>
      </c>
      <c r="AX30" s="229"/>
      <c r="AY30" s="229"/>
      <c r="AZ30" s="229"/>
      <c r="BA30" s="229"/>
      <c r="BB30" s="229"/>
      <c r="BC30" s="229"/>
      <c r="BD30" s="229"/>
      <c r="BE30" s="229"/>
      <c r="BF30" s="229"/>
      <c r="BG30" s="229"/>
      <c r="BH30" s="229"/>
      <c r="BI30" s="228"/>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row>
    <row r="31" spans="1:99" ht="14.25">
      <c r="A31" s="211" t="s">
        <v>121</v>
      </c>
      <c r="B31" s="212"/>
      <c r="C31" s="212"/>
      <c r="D31" s="213" t="s">
        <v>122</v>
      </c>
      <c r="E31" s="229">
        <v>0.15</v>
      </c>
      <c r="F31" s="229"/>
      <c r="G31" s="229"/>
      <c r="H31" s="229"/>
      <c r="I31" s="229"/>
      <c r="J31" s="229"/>
      <c r="K31" s="229"/>
      <c r="L31" s="229"/>
      <c r="M31" s="229"/>
      <c r="N31" s="229"/>
      <c r="O31" s="229"/>
      <c r="P31" s="228"/>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8">
        <f>AS31+AT31+AU31+AV31+AW31+AX31+AY31+AZ31+BA31+BB31+BC31+BD31+BE31+BF31+BG31+BH31</f>
        <v>0.15</v>
      </c>
      <c r="AS31" s="229"/>
      <c r="AT31" s="229"/>
      <c r="AU31" s="229"/>
      <c r="AV31" s="229"/>
      <c r="AW31" s="229">
        <v>0.15</v>
      </c>
      <c r="AX31" s="229"/>
      <c r="AY31" s="229"/>
      <c r="AZ31" s="229"/>
      <c r="BA31" s="229"/>
      <c r="BB31" s="229"/>
      <c r="BC31" s="229"/>
      <c r="BD31" s="229"/>
      <c r="BE31" s="229"/>
      <c r="BF31" s="229"/>
      <c r="BG31" s="229"/>
      <c r="BH31" s="229"/>
      <c r="BI31" s="228"/>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row>
    <row r="32" spans="1:99" ht="14.25">
      <c r="A32" s="211" t="s">
        <v>123</v>
      </c>
      <c r="B32" s="212"/>
      <c r="C32" s="212"/>
      <c r="D32" s="213" t="s">
        <v>124</v>
      </c>
      <c r="E32" s="229">
        <v>0.15</v>
      </c>
      <c r="F32" s="229"/>
      <c r="G32" s="229"/>
      <c r="H32" s="229"/>
      <c r="I32" s="229"/>
      <c r="J32" s="229"/>
      <c r="K32" s="229"/>
      <c r="L32" s="229"/>
      <c r="M32" s="229"/>
      <c r="N32" s="229"/>
      <c r="O32" s="229"/>
      <c r="P32" s="228"/>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8"/>
      <c r="AS32" s="229"/>
      <c r="AT32" s="229"/>
      <c r="AU32" s="229"/>
      <c r="AV32" s="229"/>
      <c r="AW32" s="229"/>
      <c r="AX32" s="229"/>
      <c r="AY32" s="229"/>
      <c r="AZ32" s="229"/>
      <c r="BA32" s="229"/>
      <c r="BB32" s="229"/>
      <c r="BC32" s="229"/>
      <c r="BD32" s="229"/>
      <c r="BE32" s="229"/>
      <c r="BF32" s="229"/>
      <c r="BG32" s="229"/>
      <c r="BH32" s="229"/>
      <c r="BI32" s="228"/>
      <c r="BJ32" s="229"/>
      <c r="BK32" s="229"/>
      <c r="BL32" s="229"/>
      <c r="BM32" s="229"/>
      <c r="BN32" s="229"/>
      <c r="BO32" s="229"/>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229"/>
      <c r="CT32" s="229"/>
      <c r="CU32" s="229"/>
    </row>
    <row r="33" spans="1:99" ht="14.25">
      <c r="A33" s="211" t="s">
        <v>125</v>
      </c>
      <c r="B33" s="212"/>
      <c r="C33" s="212"/>
      <c r="D33" s="213" t="s">
        <v>126</v>
      </c>
      <c r="E33" s="229">
        <v>80.41206</v>
      </c>
      <c r="F33" s="229">
        <f t="shared" si="3"/>
        <v>44.40534</v>
      </c>
      <c r="G33" s="229"/>
      <c r="H33" s="229"/>
      <c r="I33" s="229"/>
      <c r="J33" s="229"/>
      <c r="K33" s="229"/>
      <c r="L33" s="229"/>
      <c r="M33" s="229">
        <v>44.40534</v>
      </c>
      <c r="N33" s="229">
        <v>36.00672</v>
      </c>
      <c r="O33" s="229"/>
      <c r="P33" s="228"/>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8"/>
      <c r="AS33" s="229"/>
      <c r="AT33" s="229"/>
      <c r="AU33" s="229"/>
      <c r="AV33" s="229"/>
      <c r="AW33" s="229"/>
      <c r="AX33" s="229"/>
      <c r="AY33" s="229"/>
      <c r="AZ33" s="229"/>
      <c r="BA33" s="229"/>
      <c r="BB33" s="229"/>
      <c r="BC33" s="229"/>
      <c r="BD33" s="229"/>
      <c r="BE33" s="229"/>
      <c r="BF33" s="229"/>
      <c r="BG33" s="229"/>
      <c r="BH33" s="229"/>
      <c r="BI33" s="228"/>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row>
    <row r="34" spans="1:99" ht="28.5">
      <c r="A34" s="211" t="s">
        <v>127</v>
      </c>
      <c r="B34" s="212"/>
      <c r="C34" s="212"/>
      <c r="D34" s="213" t="s">
        <v>128</v>
      </c>
      <c r="E34" s="229">
        <v>44.40534</v>
      </c>
      <c r="F34" s="229">
        <f t="shared" si="3"/>
        <v>44.40534</v>
      </c>
      <c r="G34" s="229"/>
      <c r="H34" s="229"/>
      <c r="I34" s="229"/>
      <c r="J34" s="229"/>
      <c r="K34" s="229"/>
      <c r="L34" s="229"/>
      <c r="M34" s="229">
        <v>44.40534</v>
      </c>
      <c r="N34" s="229"/>
      <c r="O34" s="229"/>
      <c r="P34" s="228"/>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8"/>
      <c r="AS34" s="229"/>
      <c r="AT34" s="229"/>
      <c r="AU34" s="229"/>
      <c r="AV34" s="229"/>
      <c r="AW34" s="229"/>
      <c r="AX34" s="229"/>
      <c r="AY34" s="229"/>
      <c r="AZ34" s="229"/>
      <c r="BA34" s="229"/>
      <c r="BB34" s="229"/>
      <c r="BC34" s="229"/>
      <c r="BD34" s="229"/>
      <c r="BE34" s="229"/>
      <c r="BF34" s="229"/>
      <c r="BG34" s="229"/>
      <c r="BH34" s="229"/>
      <c r="BI34" s="228"/>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row>
    <row r="35" spans="1:99" ht="28.5">
      <c r="A35" s="214" t="s">
        <v>183</v>
      </c>
      <c r="B35" s="215"/>
      <c r="C35" s="212"/>
      <c r="D35" s="213" t="s">
        <v>184</v>
      </c>
      <c r="E35" s="229">
        <v>36.00672</v>
      </c>
      <c r="F35" s="229"/>
      <c r="G35" s="229"/>
      <c r="H35" s="229"/>
      <c r="I35" s="229"/>
      <c r="J35" s="229"/>
      <c r="K35" s="229"/>
      <c r="L35" s="229"/>
      <c r="M35" s="229"/>
      <c r="N35" s="229">
        <v>36.00672</v>
      </c>
      <c r="O35" s="229"/>
      <c r="P35" s="228"/>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8"/>
      <c r="AS35" s="229"/>
      <c r="AT35" s="229"/>
      <c r="AU35" s="229"/>
      <c r="AV35" s="229"/>
      <c r="AW35" s="229"/>
      <c r="AX35" s="229"/>
      <c r="AY35" s="229"/>
      <c r="AZ35" s="229"/>
      <c r="BA35" s="229"/>
      <c r="BB35" s="229"/>
      <c r="BC35" s="229"/>
      <c r="BD35" s="229"/>
      <c r="BE35" s="229"/>
      <c r="BF35" s="229"/>
      <c r="BG35" s="229"/>
      <c r="BH35" s="229"/>
      <c r="BI35" s="228"/>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row>
    <row r="36" spans="1:99" ht="28.5">
      <c r="A36" s="211" t="s">
        <v>135</v>
      </c>
      <c r="B36" s="212"/>
      <c r="C36" s="212"/>
      <c r="D36" s="213" t="s">
        <v>136</v>
      </c>
      <c r="E36" s="229">
        <v>25.968298</v>
      </c>
      <c r="F36" s="229">
        <f t="shared" si="3"/>
        <v>25.968293</v>
      </c>
      <c r="G36" s="229"/>
      <c r="H36" s="229"/>
      <c r="I36" s="229"/>
      <c r="J36" s="229">
        <v>25.968293</v>
      </c>
      <c r="K36" s="229"/>
      <c r="L36" s="229"/>
      <c r="M36" s="229"/>
      <c r="N36" s="229"/>
      <c r="O36" s="229"/>
      <c r="P36" s="228"/>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8"/>
      <c r="AS36" s="229"/>
      <c r="AT36" s="229"/>
      <c r="AU36" s="229"/>
      <c r="AV36" s="229"/>
      <c r="AW36" s="229"/>
      <c r="AX36" s="229"/>
      <c r="AY36" s="229"/>
      <c r="AZ36" s="229"/>
      <c r="BA36" s="229"/>
      <c r="BB36" s="229"/>
      <c r="BC36" s="229"/>
      <c r="BD36" s="229"/>
      <c r="BE36" s="229"/>
      <c r="BF36" s="229"/>
      <c r="BG36" s="229"/>
      <c r="BH36" s="229"/>
      <c r="BI36" s="228"/>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row>
    <row r="37" spans="1:99" ht="14.25">
      <c r="A37" s="211" t="s">
        <v>137</v>
      </c>
      <c r="B37" s="212"/>
      <c r="C37" s="212"/>
      <c r="D37" s="213" t="s">
        <v>138</v>
      </c>
      <c r="E37" s="229">
        <v>25.968298</v>
      </c>
      <c r="F37" s="229">
        <f t="shared" si="3"/>
        <v>25.968293</v>
      </c>
      <c r="G37" s="229"/>
      <c r="H37" s="229"/>
      <c r="I37" s="229"/>
      <c r="J37" s="229">
        <v>25.968293</v>
      </c>
      <c r="K37" s="229"/>
      <c r="L37" s="229"/>
      <c r="M37" s="229"/>
      <c r="N37" s="229"/>
      <c r="O37" s="229"/>
      <c r="P37" s="228"/>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8"/>
      <c r="AS37" s="229"/>
      <c r="AT37" s="229"/>
      <c r="AU37" s="229"/>
      <c r="AV37" s="229"/>
      <c r="AW37" s="229"/>
      <c r="AX37" s="229"/>
      <c r="AY37" s="229"/>
      <c r="AZ37" s="229"/>
      <c r="BA37" s="229"/>
      <c r="BB37" s="229"/>
      <c r="BC37" s="229"/>
      <c r="BD37" s="229"/>
      <c r="BE37" s="229"/>
      <c r="BF37" s="229"/>
      <c r="BG37" s="229"/>
      <c r="BH37" s="229"/>
      <c r="BI37" s="228"/>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row>
    <row r="38" spans="1:99" ht="14.25">
      <c r="A38" s="211" t="s">
        <v>139</v>
      </c>
      <c r="B38" s="212"/>
      <c r="C38" s="212"/>
      <c r="D38" s="213" t="s">
        <v>140</v>
      </c>
      <c r="E38" s="229">
        <v>14.832966</v>
      </c>
      <c r="F38" s="229">
        <f t="shared" si="3"/>
        <v>14.832966</v>
      </c>
      <c r="G38" s="229"/>
      <c r="H38" s="229"/>
      <c r="I38" s="229"/>
      <c r="J38" s="229">
        <v>14.832966</v>
      </c>
      <c r="K38" s="229"/>
      <c r="L38" s="229"/>
      <c r="M38" s="229"/>
      <c r="N38" s="229"/>
      <c r="O38" s="229"/>
      <c r="P38" s="228"/>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8">
        <f>AS38+AT38+AU38+AV38+AW38+AX38+AY38+AZ38+BA38+BB38+BC38+BD38+BE38+BF38+BG38+BH38</f>
        <v>66.47800000000001</v>
      </c>
      <c r="AS38" s="229"/>
      <c r="AT38" s="229"/>
      <c r="AU38" s="229"/>
      <c r="AV38" s="229"/>
      <c r="AW38" s="229">
        <v>65.418</v>
      </c>
      <c r="AX38" s="229"/>
      <c r="AY38" s="229">
        <v>1.06</v>
      </c>
      <c r="AZ38" s="229"/>
      <c r="BA38" s="229"/>
      <c r="BB38" s="229"/>
      <c r="BC38" s="229"/>
      <c r="BD38" s="229"/>
      <c r="BE38" s="229"/>
      <c r="BF38" s="229"/>
      <c r="BG38" s="229"/>
      <c r="BH38" s="229"/>
      <c r="BI38" s="228"/>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row>
    <row r="39" spans="1:99" ht="14.25">
      <c r="A39" s="211" t="s">
        <v>141</v>
      </c>
      <c r="B39" s="212"/>
      <c r="C39" s="212"/>
      <c r="D39" s="213" t="s">
        <v>142</v>
      </c>
      <c r="E39" s="229">
        <v>11.135327</v>
      </c>
      <c r="F39" s="229">
        <f t="shared" si="3"/>
        <v>11.135327</v>
      </c>
      <c r="G39" s="229"/>
      <c r="H39" s="229"/>
      <c r="I39" s="229"/>
      <c r="J39" s="229">
        <v>11.135327</v>
      </c>
      <c r="K39" s="229"/>
      <c r="L39" s="229"/>
      <c r="M39" s="229"/>
      <c r="N39" s="229"/>
      <c r="O39" s="229"/>
      <c r="P39" s="228"/>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8">
        <f>AS39+AT39+AU39+AV39+AW39+AX39+AY39+AZ39+BA39+BB39+BC39+BD39+BE39+BF39+BG39+BH39</f>
        <v>10.438</v>
      </c>
      <c r="AS39" s="229"/>
      <c r="AT39" s="229"/>
      <c r="AU39" s="229"/>
      <c r="AV39" s="229"/>
      <c r="AW39" s="229">
        <v>9.378</v>
      </c>
      <c r="AX39" s="229"/>
      <c r="AY39" s="229">
        <v>1.06</v>
      </c>
      <c r="AZ39" s="229"/>
      <c r="BA39" s="229"/>
      <c r="BB39" s="229"/>
      <c r="BC39" s="229"/>
      <c r="BD39" s="229"/>
      <c r="BE39" s="229"/>
      <c r="BF39" s="229"/>
      <c r="BG39" s="229"/>
      <c r="BH39" s="229"/>
      <c r="BI39" s="228"/>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row>
    <row r="40" spans="1:99" ht="14.25">
      <c r="A40" s="211" t="s">
        <v>143</v>
      </c>
      <c r="B40" s="212"/>
      <c r="C40" s="212"/>
      <c r="D40" s="213" t="s">
        <v>144</v>
      </c>
      <c r="E40" s="229">
        <v>197.586565</v>
      </c>
      <c r="F40" s="229">
        <f t="shared" si="3"/>
        <v>69.237165</v>
      </c>
      <c r="G40" s="229">
        <v>20.1559</v>
      </c>
      <c r="H40" s="229">
        <v>47.785625</v>
      </c>
      <c r="I40" s="229"/>
      <c r="J40" s="229">
        <v>1.29564</v>
      </c>
      <c r="K40" s="229"/>
      <c r="L40" s="229"/>
      <c r="M40" s="229"/>
      <c r="N40" s="229"/>
      <c r="O40" s="229"/>
      <c r="P40" s="228">
        <f t="shared" si="4"/>
        <v>61.8714</v>
      </c>
      <c r="Q40" s="229">
        <v>4.682</v>
      </c>
      <c r="R40" s="229"/>
      <c r="S40" s="229"/>
      <c r="T40" s="229"/>
      <c r="U40" s="229"/>
      <c r="V40" s="229">
        <v>1.003</v>
      </c>
      <c r="W40" s="229">
        <v>0.7559</v>
      </c>
      <c r="X40" s="229"/>
      <c r="Y40" s="229">
        <v>0.6452</v>
      </c>
      <c r="Z40" s="229">
        <v>4.0309</v>
      </c>
      <c r="AA40" s="229"/>
      <c r="AB40" s="229">
        <v>47.55</v>
      </c>
      <c r="AC40" s="229">
        <v>0.08</v>
      </c>
      <c r="AD40" s="229">
        <v>1.2059</v>
      </c>
      <c r="AE40" s="229">
        <v>0.7185</v>
      </c>
      <c r="AF40" s="229"/>
      <c r="AG40" s="229"/>
      <c r="AH40" s="229"/>
      <c r="AI40" s="229"/>
      <c r="AJ40" s="229"/>
      <c r="AK40" s="229"/>
      <c r="AL40" s="229"/>
      <c r="AM40" s="229"/>
      <c r="AN40" s="229">
        <v>1.2</v>
      </c>
      <c r="AO40" s="229"/>
      <c r="AP40" s="229"/>
      <c r="AQ40" s="229"/>
      <c r="AR40" s="228">
        <f>AS40+AT40+AU40+AV40+AW40+AX40+AY40+AZ40+BA40+BB40+BC40+BD40+BE40+BF40+BG40+BH40</f>
        <v>1.06</v>
      </c>
      <c r="AS40" s="229"/>
      <c r="AT40" s="229"/>
      <c r="AU40" s="229"/>
      <c r="AV40" s="229"/>
      <c r="AW40" s="229"/>
      <c r="AX40" s="229"/>
      <c r="AY40" s="229">
        <v>1.06</v>
      </c>
      <c r="AZ40" s="229"/>
      <c r="BA40" s="229"/>
      <c r="BB40" s="229"/>
      <c r="BC40" s="229"/>
      <c r="BD40" s="229"/>
      <c r="BE40" s="229"/>
      <c r="BF40" s="229"/>
      <c r="BG40" s="229"/>
      <c r="BH40" s="229"/>
      <c r="BI40" s="228"/>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row>
    <row r="41" spans="1:99" ht="14.25">
      <c r="A41" s="211" t="s">
        <v>145</v>
      </c>
      <c r="B41" s="212"/>
      <c r="C41" s="212"/>
      <c r="D41" s="213" t="s">
        <v>146</v>
      </c>
      <c r="E41" s="229">
        <v>89.706565</v>
      </c>
      <c r="F41" s="229">
        <f t="shared" si="3"/>
        <v>69.237165</v>
      </c>
      <c r="G41" s="229">
        <v>20.1559</v>
      </c>
      <c r="H41" s="229">
        <v>47.785625</v>
      </c>
      <c r="I41" s="229"/>
      <c r="J41" s="229">
        <v>1.29564</v>
      </c>
      <c r="K41" s="229"/>
      <c r="L41" s="229"/>
      <c r="M41" s="229"/>
      <c r="N41" s="229"/>
      <c r="O41" s="229"/>
      <c r="P41" s="228">
        <f t="shared" si="4"/>
        <v>10.0314</v>
      </c>
      <c r="Q41" s="229">
        <v>0.682</v>
      </c>
      <c r="R41" s="229"/>
      <c r="S41" s="229"/>
      <c r="T41" s="229"/>
      <c r="U41" s="229"/>
      <c r="V41" s="229">
        <v>1.003</v>
      </c>
      <c r="W41" s="229">
        <v>0.7559</v>
      </c>
      <c r="X41" s="229"/>
      <c r="Y41" s="229">
        <v>0.473</v>
      </c>
      <c r="Z41" s="229">
        <v>4.0309</v>
      </c>
      <c r="AA41" s="229"/>
      <c r="AB41" s="229"/>
      <c r="AC41" s="229">
        <v>0.08</v>
      </c>
      <c r="AD41" s="229">
        <v>1.0881</v>
      </c>
      <c r="AE41" s="229">
        <v>0.7185</v>
      </c>
      <c r="AF41" s="229"/>
      <c r="AG41" s="229"/>
      <c r="AH41" s="229"/>
      <c r="AI41" s="229"/>
      <c r="AJ41" s="229"/>
      <c r="AK41" s="229"/>
      <c r="AL41" s="229"/>
      <c r="AM41" s="229"/>
      <c r="AN41" s="229">
        <v>1.2</v>
      </c>
      <c r="AO41" s="229"/>
      <c r="AP41" s="229"/>
      <c r="AQ41" s="229"/>
      <c r="AR41" s="228"/>
      <c r="AS41" s="229"/>
      <c r="AT41" s="229"/>
      <c r="AU41" s="229"/>
      <c r="AV41" s="229"/>
      <c r="AW41" s="229"/>
      <c r="AX41" s="229"/>
      <c r="AY41" s="229"/>
      <c r="AZ41" s="229"/>
      <c r="BA41" s="229"/>
      <c r="BB41" s="229"/>
      <c r="BC41" s="229"/>
      <c r="BD41" s="229"/>
      <c r="BE41" s="229"/>
      <c r="BF41" s="229"/>
      <c r="BG41" s="229"/>
      <c r="BH41" s="229"/>
      <c r="BI41" s="228"/>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row>
    <row r="42" spans="1:99" ht="14.25">
      <c r="A42" s="211" t="s">
        <v>147</v>
      </c>
      <c r="B42" s="212"/>
      <c r="C42" s="212"/>
      <c r="D42" s="213" t="s">
        <v>95</v>
      </c>
      <c r="E42" s="229">
        <v>78.8285665</v>
      </c>
      <c r="F42" s="229">
        <f t="shared" si="3"/>
        <v>69.237165</v>
      </c>
      <c r="G42" s="229">
        <v>20.1559</v>
      </c>
      <c r="H42" s="229">
        <v>47.785625</v>
      </c>
      <c r="I42" s="229"/>
      <c r="J42" s="229">
        <v>1.29564</v>
      </c>
      <c r="K42" s="229"/>
      <c r="L42" s="229"/>
      <c r="M42" s="229"/>
      <c r="N42" s="229"/>
      <c r="O42" s="229"/>
      <c r="P42" s="228">
        <f t="shared" si="4"/>
        <v>8.5314</v>
      </c>
      <c r="Q42" s="229">
        <v>0.382</v>
      </c>
      <c r="R42" s="229"/>
      <c r="S42" s="229"/>
      <c r="T42" s="229"/>
      <c r="U42" s="229"/>
      <c r="V42" s="229">
        <v>1.003</v>
      </c>
      <c r="W42" s="229">
        <v>0.7559</v>
      </c>
      <c r="X42" s="229"/>
      <c r="Y42" s="229">
        <v>0.473</v>
      </c>
      <c r="Z42" s="229">
        <v>4.0309</v>
      </c>
      <c r="AA42" s="229"/>
      <c r="AB42" s="229"/>
      <c r="AC42" s="229">
        <v>0.08</v>
      </c>
      <c r="AD42" s="229">
        <v>1.0881</v>
      </c>
      <c r="AE42" s="229">
        <v>0.7185</v>
      </c>
      <c r="AF42" s="229"/>
      <c r="AG42" s="229"/>
      <c r="AH42" s="229"/>
      <c r="AI42" s="229"/>
      <c r="AJ42" s="229"/>
      <c r="AK42" s="229"/>
      <c r="AL42" s="229"/>
      <c r="AM42" s="229"/>
      <c r="AN42" s="229"/>
      <c r="AO42" s="229"/>
      <c r="AP42" s="229"/>
      <c r="AQ42" s="229"/>
      <c r="AR42" s="228">
        <f>AS42+AT42+AU42+AV42+AW42+AX42+AY42+AZ42+BA42+BB42+BC42+BD42+BE42+BF42+BG42+BH42</f>
        <v>9.378</v>
      </c>
      <c r="AS42" s="229"/>
      <c r="AT42" s="229"/>
      <c r="AU42" s="229"/>
      <c r="AV42" s="229"/>
      <c r="AW42" s="229">
        <v>9.378</v>
      </c>
      <c r="AX42" s="229"/>
      <c r="AY42" s="229"/>
      <c r="AZ42" s="229"/>
      <c r="BA42" s="229"/>
      <c r="BB42" s="229"/>
      <c r="BC42" s="229"/>
      <c r="BD42" s="229"/>
      <c r="BE42" s="229"/>
      <c r="BF42" s="229"/>
      <c r="BG42" s="229"/>
      <c r="BH42" s="229"/>
      <c r="BI42" s="228"/>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row>
    <row r="43" spans="1:99" ht="28.5">
      <c r="A43" s="211" t="s">
        <v>148</v>
      </c>
      <c r="B43" s="212"/>
      <c r="C43" s="212"/>
      <c r="D43" s="213" t="s">
        <v>149</v>
      </c>
      <c r="E43" s="229">
        <v>1.5</v>
      </c>
      <c r="F43" s="229"/>
      <c r="G43" s="229"/>
      <c r="H43" s="229"/>
      <c r="I43" s="229"/>
      <c r="J43" s="229"/>
      <c r="K43" s="229"/>
      <c r="L43" s="229"/>
      <c r="M43" s="229"/>
      <c r="N43" s="229"/>
      <c r="O43" s="229"/>
      <c r="P43" s="228">
        <f t="shared" si="4"/>
        <v>1.5</v>
      </c>
      <c r="Q43" s="229">
        <v>0.3</v>
      </c>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v>1.2</v>
      </c>
      <c r="AO43" s="229"/>
      <c r="AP43" s="229"/>
      <c r="AQ43" s="229"/>
      <c r="AR43" s="228">
        <f>AS43+AT43+AU43+AV43+AW43+AX43+AY43+AZ43+BA43+BB43+BC43+BD43+BE43+BF43+BG43+BH43</f>
        <v>56.04</v>
      </c>
      <c r="AS43" s="229"/>
      <c r="AT43" s="229"/>
      <c r="AU43" s="229"/>
      <c r="AV43" s="229"/>
      <c r="AW43" s="229">
        <v>56.04</v>
      </c>
      <c r="AX43" s="229"/>
      <c r="AY43" s="229"/>
      <c r="AZ43" s="229"/>
      <c r="BA43" s="229"/>
      <c r="BB43" s="229"/>
      <c r="BC43" s="229"/>
      <c r="BD43" s="229"/>
      <c r="BE43" s="229"/>
      <c r="BF43" s="229"/>
      <c r="BG43" s="229"/>
      <c r="BH43" s="229"/>
      <c r="BI43" s="228"/>
      <c r="BJ43" s="229"/>
      <c r="BK43" s="229"/>
      <c r="BL43" s="229"/>
      <c r="BM43" s="229"/>
      <c r="BN43" s="229"/>
      <c r="BO43" s="229"/>
      <c r="BP43" s="229"/>
      <c r="BQ43" s="229"/>
      <c r="BR43" s="229"/>
      <c r="BS43" s="229"/>
      <c r="BT43" s="229"/>
      <c r="BU43" s="229"/>
      <c r="BV43" s="229"/>
      <c r="BW43" s="229"/>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row>
    <row r="44" spans="1:99" ht="28.5">
      <c r="A44" s="211" t="s">
        <v>150</v>
      </c>
      <c r="B44" s="212"/>
      <c r="C44" s="212"/>
      <c r="D44" s="213" t="s">
        <v>151</v>
      </c>
      <c r="E44" s="229">
        <v>9.378</v>
      </c>
      <c r="F44" s="229"/>
      <c r="G44" s="229"/>
      <c r="H44" s="229"/>
      <c r="I44" s="229"/>
      <c r="J44" s="229"/>
      <c r="K44" s="229"/>
      <c r="L44" s="229"/>
      <c r="M44" s="229"/>
      <c r="N44" s="229"/>
      <c r="O44" s="229"/>
      <c r="P44" s="228">
        <f t="shared" si="4"/>
        <v>47.6678</v>
      </c>
      <c r="Q44" s="229"/>
      <c r="R44" s="229"/>
      <c r="S44" s="229"/>
      <c r="T44" s="229"/>
      <c r="U44" s="229"/>
      <c r="V44" s="229"/>
      <c r="W44" s="229"/>
      <c r="X44" s="229"/>
      <c r="Y44" s="229"/>
      <c r="Z44" s="229"/>
      <c r="AA44" s="229"/>
      <c r="AB44" s="229">
        <v>47.55</v>
      </c>
      <c r="AC44" s="229"/>
      <c r="AD44" s="229">
        <v>0.1178</v>
      </c>
      <c r="AE44" s="229"/>
      <c r="AF44" s="229"/>
      <c r="AG44" s="229"/>
      <c r="AH44" s="229"/>
      <c r="AI44" s="229"/>
      <c r="AJ44" s="229"/>
      <c r="AK44" s="229"/>
      <c r="AL44" s="229"/>
      <c r="AM44" s="229"/>
      <c r="AN44" s="229"/>
      <c r="AO44" s="229"/>
      <c r="AP44" s="229"/>
      <c r="AQ44" s="229"/>
      <c r="AR44" s="228">
        <f>AS44+AT44+AU44+AV44+AW44+AX44+AY44+AZ44+BA44+BB44+BC44+BD44+BE44+BF44+BG44+BH44</f>
        <v>56.04</v>
      </c>
      <c r="AS44" s="229"/>
      <c r="AT44" s="229"/>
      <c r="AU44" s="229"/>
      <c r="AV44" s="229"/>
      <c r="AW44" s="229">
        <v>56.04</v>
      </c>
      <c r="AX44" s="229"/>
      <c r="AY44" s="229"/>
      <c r="AZ44" s="229"/>
      <c r="BA44" s="229"/>
      <c r="BB44" s="229"/>
      <c r="BC44" s="229"/>
      <c r="BD44" s="229"/>
      <c r="BE44" s="229"/>
      <c r="BF44" s="229"/>
      <c r="BG44" s="229"/>
      <c r="BH44" s="229"/>
      <c r="BI44" s="228"/>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row>
    <row r="45" spans="1:99" ht="14.25">
      <c r="A45" s="211" t="s">
        <v>152</v>
      </c>
      <c r="B45" s="212"/>
      <c r="C45" s="212"/>
      <c r="D45" s="213" t="s">
        <v>153</v>
      </c>
      <c r="E45" s="229">
        <v>107.88</v>
      </c>
      <c r="F45" s="229"/>
      <c r="G45" s="229"/>
      <c r="H45" s="229"/>
      <c r="I45" s="229"/>
      <c r="J45" s="229"/>
      <c r="K45" s="229"/>
      <c r="L45" s="229"/>
      <c r="M45" s="229"/>
      <c r="N45" s="229"/>
      <c r="O45" s="229"/>
      <c r="P45" s="228">
        <f t="shared" si="4"/>
        <v>41.96000000000001</v>
      </c>
      <c r="Q45" s="229">
        <v>4</v>
      </c>
      <c r="R45" s="229"/>
      <c r="S45" s="229"/>
      <c r="T45" s="229"/>
      <c r="U45" s="229"/>
      <c r="V45" s="229"/>
      <c r="W45" s="229"/>
      <c r="X45" s="229"/>
      <c r="Y45" s="229">
        <v>0.1722</v>
      </c>
      <c r="Z45" s="229"/>
      <c r="AA45" s="229"/>
      <c r="AB45" s="229">
        <v>37.67</v>
      </c>
      <c r="AC45" s="229"/>
      <c r="AD45" s="229">
        <v>0.1178</v>
      </c>
      <c r="AE45" s="229"/>
      <c r="AF45" s="229"/>
      <c r="AG45" s="229"/>
      <c r="AH45" s="229"/>
      <c r="AI45" s="229"/>
      <c r="AJ45" s="229"/>
      <c r="AK45" s="229"/>
      <c r="AL45" s="229"/>
      <c r="AM45" s="229"/>
      <c r="AN45" s="229"/>
      <c r="AO45" s="229"/>
      <c r="AP45" s="229"/>
      <c r="AQ45" s="229"/>
      <c r="AR45" s="228"/>
      <c r="AS45" s="229"/>
      <c r="AT45" s="229"/>
      <c r="AU45" s="229"/>
      <c r="AV45" s="229"/>
      <c r="AW45" s="229"/>
      <c r="AX45" s="229"/>
      <c r="AY45" s="229"/>
      <c r="AZ45" s="229"/>
      <c r="BA45" s="229"/>
      <c r="BB45" s="229"/>
      <c r="BC45" s="229"/>
      <c r="BD45" s="229"/>
      <c r="BE45" s="229"/>
      <c r="BF45" s="229"/>
      <c r="BG45" s="229"/>
      <c r="BH45" s="229"/>
      <c r="BI45" s="228"/>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row>
    <row r="46" spans="1:99" ht="28.5">
      <c r="A46" s="211" t="s">
        <v>154</v>
      </c>
      <c r="B46" s="212"/>
      <c r="C46" s="212"/>
      <c r="D46" s="213" t="s">
        <v>155</v>
      </c>
      <c r="E46" s="229">
        <v>98</v>
      </c>
      <c r="F46" s="229"/>
      <c r="G46" s="229"/>
      <c r="H46" s="229"/>
      <c r="I46" s="229"/>
      <c r="J46" s="229"/>
      <c r="K46" s="229"/>
      <c r="L46" s="229"/>
      <c r="M46" s="229"/>
      <c r="N46" s="229"/>
      <c r="O46" s="229"/>
      <c r="P46" s="228">
        <f t="shared" si="4"/>
        <v>14.052200000000001</v>
      </c>
      <c r="Q46" s="229">
        <v>4</v>
      </c>
      <c r="R46" s="229"/>
      <c r="S46" s="229"/>
      <c r="T46" s="229"/>
      <c r="U46" s="229"/>
      <c r="V46" s="229"/>
      <c r="W46" s="229"/>
      <c r="X46" s="229"/>
      <c r="Y46" s="229">
        <v>0.1722</v>
      </c>
      <c r="Z46" s="229"/>
      <c r="AA46" s="229"/>
      <c r="AB46" s="229">
        <v>9.88</v>
      </c>
      <c r="AC46" s="229"/>
      <c r="AD46" s="229"/>
      <c r="AE46" s="229"/>
      <c r="AF46" s="229"/>
      <c r="AG46" s="229"/>
      <c r="AH46" s="229"/>
      <c r="AI46" s="229"/>
      <c r="AJ46" s="229"/>
      <c r="AK46" s="229"/>
      <c r="AL46" s="229"/>
      <c r="AM46" s="229"/>
      <c r="AN46" s="229"/>
      <c r="AO46" s="229"/>
      <c r="AP46" s="229"/>
      <c r="AQ46" s="229"/>
      <c r="AR46" s="228"/>
      <c r="AS46" s="229"/>
      <c r="AT46" s="229"/>
      <c r="AU46" s="229"/>
      <c r="AV46" s="229"/>
      <c r="AW46" s="229"/>
      <c r="AX46" s="229"/>
      <c r="AY46" s="229"/>
      <c r="AZ46" s="229"/>
      <c r="BA46" s="229"/>
      <c r="BB46" s="229"/>
      <c r="BC46" s="229"/>
      <c r="BD46" s="229"/>
      <c r="BE46" s="229"/>
      <c r="BF46" s="229"/>
      <c r="BG46" s="229"/>
      <c r="BH46" s="229"/>
      <c r="BI46" s="228"/>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row>
    <row r="47" spans="1:99" ht="28.5">
      <c r="A47" s="214">
        <v>2130707</v>
      </c>
      <c r="B47" s="215"/>
      <c r="C47" s="212"/>
      <c r="D47" s="213" t="s">
        <v>185</v>
      </c>
      <c r="E47" s="229">
        <v>9.88</v>
      </c>
      <c r="F47" s="229"/>
      <c r="G47" s="229"/>
      <c r="H47" s="229"/>
      <c r="I47" s="229"/>
      <c r="J47" s="229"/>
      <c r="K47" s="229"/>
      <c r="L47" s="229"/>
      <c r="M47" s="229"/>
      <c r="N47" s="229"/>
      <c r="O47" s="229"/>
      <c r="P47" s="228">
        <f t="shared" si="4"/>
        <v>0</v>
      </c>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8"/>
      <c r="AS47" s="229"/>
      <c r="AT47" s="229"/>
      <c r="AU47" s="229"/>
      <c r="AV47" s="229"/>
      <c r="AW47" s="229"/>
      <c r="AX47" s="229"/>
      <c r="AY47" s="229"/>
      <c r="AZ47" s="229"/>
      <c r="BA47" s="229"/>
      <c r="BB47" s="229"/>
      <c r="BC47" s="229"/>
      <c r="BD47" s="229"/>
      <c r="BE47" s="229"/>
      <c r="BF47" s="229"/>
      <c r="BG47" s="229"/>
      <c r="BH47" s="229"/>
      <c r="BI47" s="228"/>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row>
    <row r="48" spans="1:99" ht="14.25">
      <c r="A48" s="211" t="s">
        <v>161</v>
      </c>
      <c r="B48" s="212"/>
      <c r="C48" s="212"/>
      <c r="D48" s="213" t="s">
        <v>162</v>
      </c>
      <c r="E48" s="229">
        <v>4.5</v>
      </c>
      <c r="F48" s="229"/>
      <c r="G48" s="229"/>
      <c r="H48" s="229"/>
      <c r="I48" s="229"/>
      <c r="J48" s="229"/>
      <c r="K48" s="229"/>
      <c r="L48" s="229"/>
      <c r="M48" s="229"/>
      <c r="N48" s="229"/>
      <c r="O48" s="229"/>
      <c r="P48" s="228">
        <f t="shared" si="4"/>
        <v>4.5</v>
      </c>
      <c r="Q48" s="229"/>
      <c r="R48" s="229"/>
      <c r="S48" s="229"/>
      <c r="T48" s="229"/>
      <c r="U48" s="229"/>
      <c r="V48" s="229"/>
      <c r="W48" s="229"/>
      <c r="X48" s="229"/>
      <c r="Y48" s="229"/>
      <c r="Z48" s="229"/>
      <c r="AA48" s="229"/>
      <c r="AB48" s="229"/>
      <c r="AC48" s="229"/>
      <c r="AD48" s="229"/>
      <c r="AE48" s="229"/>
      <c r="AF48" s="229"/>
      <c r="AG48" s="229"/>
      <c r="AH48" s="229"/>
      <c r="AI48" s="229"/>
      <c r="AJ48" s="229">
        <v>4.5</v>
      </c>
      <c r="AK48" s="229"/>
      <c r="AL48" s="229"/>
      <c r="AM48" s="229"/>
      <c r="AN48" s="229"/>
      <c r="AO48" s="229"/>
      <c r="AP48" s="229"/>
      <c r="AQ48" s="229"/>
      <c r="AR48" s="228"/>
      <c r="AS48" s="229"/>
      <c r="AT48" s="229"/>
      <c r="AU48" s="229"/>
      <c r="AV48" s="229"/>
      <c r="AW48" s="229"/>
      <c r="AX48" s="229"/>
      <c r="AY48" s="229"/>
      <c r="AZ48" s="229"/>
      <c r="BA48" s="229"/>
      <c r="BB48" s="229"/>
      <c r="BC48" s="229"/>
      <c r="BD48" s="229"/>
      <c r="BE48" s="229"/>
      <c r="BF48" s="229"/>
      <c r="BG48" s="229"/>
      <c r="BH48" s="229"/>
      <c r="BI48" s="228"/>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row>
    <row r="49" spans="1:99" ht="14.25">
      <c r="A49" s="211" t="s">
        <v>163</v>
      </c>
      <c r="B49" s="212"/>
      <c r="C49" s="212"/>
      <c r="D49" s="213" t="s">
        <v>164</v>
      </c>
      <c r="E49" s="229">
        <v>4.5</v>
      </c>
      <c r="F49" s="229"/>
      <c r="G49" s="229"/>
      <c r="H49" s="229"/>
      <c r="I49" s="229"/>
      <c r="J49" s="229"/>
      <c r="K49" s="229"/>
      <c r="L49" s="229"/>
      <c r="M49" s="229"/>
      <c r="N49" s="229"/>
      <c r="O49" s="229"/>
      <c r="P49" s="228">
        <f t="shared" si="4"/>
        <v>4.5</v>
      </c>
      <c r="Q49" s="229"/>
      <c r="R49" s="229"/>
      <c r="S49" s="229"/>
      <c r="T49" s="229"/>
      <c r="U49" s="229"/>
      <c r="V49" s="229"/>
      <c r="W49" s="229"/>
      <c r="X49" s="229"/>
      <c r="Y49" s="229"/>
      <c r="Z49" s="229"/>
      <c r="AA49" s="229"/>
      <c r="AB49" s="229"/>
      <c r="AC49" s="229"/>
      <c r="AD49" s="229"/>
      <c r="AE49" s="229"/>
      <c r="AF49" s="229"/>
      <c r="AG49" s="229"/>
      <c r="AH49" s="229"/>
      <c r="AI49" s="229"/>
      <c r="AJ49" s="229">
        <v>4.5</v>
      </c>
      <c r="AK49" s="229"/>
      <c r="AL49" s="229"/>
      <c r="AM49" s="229"/>
      <c r="AN49" s="229"/>
      <c r="AO49" s="229"/>
      <c r="AP49" s="229"/>
      <c r="AQ49" s="229"/>
      <c r="AR49" s="228"/>
      <c r="AS49" s="229"/>
      <c r="AT49" s="229"/>
      <c r="AU49" s="229"/>
      <c r="AV49" s="229"/>
      <c r="AW49" s="229"/>
      <c r="AX49" s="229"/>
      <c r="AY49" s="229"/>
      <c r="AZ49" s="229"/>
      <c r="BA49" s="229"/>
      <c r="BB49" s="229"/>
      <c r="BC49" s="229"/>
      <c r="BD49" s="229"/>
      <c r="BE49" s="229"/>
      <c r="BF49" s="229"/>
      <c r="BG49" s="229"/>
      <c r="BH49" s="229"/>
      <c r="BI49" s="228"/>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row>
    <row r="50" spans="1:99" ht="14.25">
      <c r="A50" s="211" t="s">
        <v>165</v>
      </c>
      <c r="B50" s="212"/>
      <c r="C50" s="212"/>
      <c r="D50" s="213" t="s">
        <v>166</v>
      </c>
      <c r="E50" s="229">
        <v>4.5</v>
      </c>
      <c r="F50" s="229"/>
      <c r="G50" s="229"/>
      <c r="H50" s="229"/>
      <c r="I50" s="229"/>
      <c r="J50" s="229"/>
      <c r="K50" s="229"/>
      <c r="L50" s="229"/>
      <c r="M50" s="229"/>
      <c r="N50" s="229"/>
      <c r="O50" s="229"/>
      <c r="P50" s="228">
        <f t="shared" si="4"/>
        <v>4.5</v>
      </c>
      <c r="Q50" s="229"/>
      <c r="R50" s="229"/>
      <c r="S50" s="229"/>
      <c r="T50" s="229"/>
      <c r="U50" s="229"/>
      <c r="V50" s="229"/>
      <c r="W50" s="229"/>
      <c r="X50" s="229"/>
      <c r="Y50" s="229"/>
      <c r="Z50" s="229"/>
      <c r="AA50" s="229"/>
      <c r="AB50" s="229"/>
      <c r="AC50" s="229"/>
      <c r="AD50" s="229"/>
      <c r="AE50" s="229"/>
      <c r="AF50" s="229"/>
      <c r="AG50" s="229"/>
      <c r="AH50" s="229"/>
      <c r="AI50" s="229"/>
      <c r="AJ50" s="229">
        <v>4.5</v>
      </c>
      <c r="AK50" s="229"/>
      <c r="AL50" s="229"/>
      <c r="AM50" s="229"/>
      <c r="AN50" s="229"/>
      <c r="AO50" s="229"/>
      <c r="AP50" s="229"/>
      <c r="AQ50" s="229"/>
      <c r="AR50" s="228"/>
      <c r="AS50" s="229"/>
      <c r="AT50" s="229"/>
      <c r="AU50" s="229"/>
      <c r="AV50" s="229"/>
      <c r="AW50" s="229"/>
      <c r="AX50" s="229"/>
      <c r="AY50" s="229"/>
      <c r="AZ50" s="229"/>
      <c r="BA50" s="229"/>
      <c r="BB50" s="229"/>
      <c r="BC50" s="229"/>
      <c r="BD50" s="229"/>
      <c r="BE50" s="229"/>
      <c r="BF50" s="229"/>
      <c r="BG50" s="229"/>
      <c r="BH50" s="229"/>
      <c r="BI50" s="228"/>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row>
    <row r="51" spans="1:99" ht="14.25">
      <c r="A51" s="211" t="s">
        <v>167</v>
      </c>
      <c r="B51" s="212"/>
      <c r="C51" s="212"/>
      <c r="D51" s="213" t="s">
        <v>168</v>
      </c>
      <c r="E51" s="229">
        <v>35.3987</v>
      </c>
      <c r="F51" s="229"/>
      <c r="G51" s="229"/>
      <c r="H51" s="229"/>
      <c r="I51" s="229"/>
      <c r="J51" s="229"/>
      <c r="K51" s="229"/>
      <c r="L51" s="229"/>
      <c r="M51" s="229"/>
      <c r="N51" s="229"/>
      <c r="O51" s="229"/>
      <c r="P51" s="228"/>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8">
        <f>AS51+AT51+AU51+AV51+AW51+AX51+AY51+AZ51+BA51+BB51+BC51+BD51+BE51+BF51+BG51+BH51</f>
        <v>35.3987</v>
      </c>
      <c r="AS51" s="229"/>
      <c r="AT51" s="229"/>
      <c r="AU51" s="229"/>
      <c r="AV51" s="229"/>
      <c r="AW51" s="229"/>
      <c r="AX51" s="229"/>
      <c r="AY51" s="229"/>
      <c r="AZ51" s="229"/>
      <c r="BA51" s="229"/>
      <c r="BB51" s="229"/>
      <c r="BC51" s="229">
        <v>35.3987</v>
      </c>
      <c r="BD51" s="229"/>
      <c r="BE51" s="229"/>
      <c r="BF51" s="229"/>
      <c r="BG51" s="229"/>
      <c r="BH51" s="229"/>
      <c r="BI51" s="228"/>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row>
    <row r="52" spans="1:99" ht="14.25">
      <c r="A52" s="211" t="s">
        <v>169</v>
      </c>
      <c r="B52" s="212"/>
      <c r="C52" s="212"/>
      <c r="D52" s="213" t="s">
        <v>170</v>
      </c>
      <c r="E52" s="229">
        <v>35.3987</v>
      </c>
      <c r="F52" s="229"/>
      <c r="G52" s="229"/>
      <c r="H52" s="229"/>
      <c r="I52" s="229"/>
      <c r="J52" s="229"/>
      <c r="K52" s="229"/>
      <c r="L52" s="229"/>
      <c r="M52" s="229"/>
      <c r="N52" s="229"/>
      <c r="O52" s="229"/>
      <c r="P52" s="228"/>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8">
        <f>AS52+AT52+AU52+AV52+AW52+AX52+AY52+AZ52+BA52+BB52+BC52+BD52+BE52+BF52+BG52+BH52</f>
        <v>35.3987</v>
      </c>
      <c r="AS52" s="229"/>
      <c r="AT52" s="229"/>
      <c r="AU52" s="229"/>
      <c r="AV52" s="229"/>
      <c r="AW52" s="229"/>
      <c r="AX52" s="229"/>
      <c r="AY52" s="229"/>
      <c r="AZ52" s="229"/>
      <c r="BA52" s="229"/>
      <c r="BB52" s="229"/>
      <c r="BC52" s="229">
        <v>35.3987</v>
      </c>
      <c r="BD52" s="229"/>
      <c r="BE52" s="229"/>
      <c r="BF52" s="229"/>
      <c r="BG52" s="229"/>
      <c r="BH52" s="229"/>
      <c r="BI52" s="228"/>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row>
    <row r="53" spans="1:99" ht="14.25">
      <c r="A53" s="211" t="s">
        <v>171</v>
      </c>
      <c r="B53" s="212"/>
      <c r="C53" s="212"/>
      <c r="D53" s="213" t="s">
        <v>172</v>
      </c>
      <c r="E53" s="229">
        <v>35.3987</v>
      </c>
      <c r="F53" s="229"/>
      <c r="G53" s="229"/>
      <c r="H53" s="229"/>
      <c r="I53" s="229"/>
      <c r="J53" s="229"/>
      <c r="K53" s="229"/>
      <c r="L53" s="229"/>
      <c r="M53" s="229"/>
      <c r="N53" s="229"/>
      <c r="O53" s="229"/>
      <c r="P53" s="228"/>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8">
        <f>AS53+AT53+AU53+AV53+AW53+AX53+AY53+AZ53+BA53+BB53+BC53+BD53+BE53+BF53+BG53+BH53</f>
        <v>35.3987</v>
      </c>
      <c r="AS53" s="229"/>
      <c r="AT53" s="229"/>
      <c r="AU53" s="229"/>
      <c r="AV53" s="229"/>
      <c r="AW53" s="229"/>
      <c r="AX53" s="229"/>
      <c r="AY53" s="229"/>
      <c r="AZ53" s="229"/>
      <c r="BA53" s="229"/>
      <c r="BB53" s="229"/>
      <c r="BC53" s="229">
        <v>35.3987</v>
      </c>
      <c r="BD53" s="229"/>
      <c r="BE53" s="229"/>
      <c r="BF53" s="229"/>
      <c r="BG53" s="229"/>
      <c r="BH53" s="229"/>
      <c r="BI53" s="228"/>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row>
    <row r="54" ht="12.75" customHeight="1">
      <c r="P54" s="228"/>
    </row>
    <row r="55" spans="1:15" ht="15.75" customHeight="1">
      <c r="A55" s="216" t="s">
        <v>229</v>
      </c>
      <c r="B55" s="216"/>
      <c r="C55" s="216"/>
      <c r="D55" s="217"/>
      <c r="E55" s="232"/>
      <c r="F55" s="232"/>
      <c r="G55" s="232"/>
      <c r="H55" s="232"/>
      <c r="I55" s="232"/>
      <c r="J55" s="232"/>
      <c r="K55" s="232"/>
      <c r="L55" s="232"/>
      <c r="M55" s="232"/>
      <c r="N55" s="232"/>
      <c r="O55" s="232"/>
    </row>
  </sheetData>
  <sheetProtection/>
  <mergeCells count="156">
    <mergeCell ref="A1:C1"/>
    <mergeCell ref="E1:H1"/>
    <mergeCell ref="A3:CU3"/>
    <mergeCell ref="A5:J5"/>
    <mergeCell ref="A6:D6"/>
    <mergeCell ref="F6:O6"/>
    <mergeCell ref="P6:AQ6"/>
    <mergeCell ref="AR6:BH6"/>
    <mergeCell ref="BI6:BS6"/>
    <mergeCell ref="BT6:CI6"/>
    <mergeCell ref="CJ6:CN6"/>
    <mergeCell ref="CO6:CQ6"/>
    <mergeCell ref="CR6:CU6"/>
    <mergeCell ref="A12:C12"/>
    <mergeCell ref="A13:C13"/>
    <mergeCell ref="A14:C14"/>
    <mergeCell ref="A15:C15"/>
    <mergeCell ref="A16:C16"/>
    <mergeCell ref="A17:C17"/>
    <mergeCell ref="A18:C18"/>
    <mergeCell ref="A19:C19"/>
    <mergeCell ref="A20:C20"/>
    <mergeCell ref="A21:C21"/>
    <mergeCell ref="A22:C22"/>
    <mergeCell ref="A23:C23"/>
    <mergeCell ref="A24:B24"/>
    <mergeCell ref="A25:C25"/>
    <mergeCell ref="A26:C26"/>
    <mergeCell ref="A27:C27"/>
    <mergeCell ref="A28:C28"/>
    <mergeCell ref="A29:C29"/>
    <mergeCell ref="A30:C30"/>
    <mergeCell ref="A31:C31"/>
    <mergeCell ref="A32:C32"/>
    <mergeCell ref="A33:C33"/>
    <mergeCell ref="A34:C34"/>
    <mergeCell ref="A35:B35"/>
    <mergeCell ref="A36:C36"/>
    <mergeCell ref="A37:C37"/>
    <mergeCell ref="A38:C38"/>
    <mergeCell ref="A39:C39"/>
    <mergeCell ref="A40:C40"/>
    <mergeCell ref="A41:C41"/>
    <mergeCell ref="A42:C42"/>
    <mergeCell ref="A43:C43"/>
    <mergeCell ref="A44:C44"/>
    <mergeCell ref="A45:C45"/>
    <mergeCell ref="A46:C46"/>
    <mergeCell ref="A47:B47"/>
    <mergeCell ref="A48:C48"/>
    <mergeCell ref="A49:C49"/>
    <mergeCell ref="A50:C50"/>
    <mergeCell ref="A51:C51"/>
    <mergeCell ref="A52:C52"/>
    <mergeCell ref="A53:C53"/>
    <mergeCell ref="A55:O55"/>
    <mergeCell ref="A10:A11"/>
    <mergeCell ref="B10:B11"/>
    <mergeCell ref="C10:C11"/>
    <mergeCell ref="D7:D9"/>
    <mergeCell ref="E6: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K7:BK9"/>
    <mergeCell ref="BL7:BL9"/>
    <mergeCell ref="BM7:BM9"/>
    <mergeCell ref="BN7:BN9"/>
    <mergeCell ref="BO7:BO9"/>
    <mergeCell ref="BP7:BP9"/>
    <mergeCell ref="BQ7:BQ9"/>
    <mergeCell ref="BR7:BR9"/>
    <mergeCell ref="BS7:BS9"/>
    <mergeCell ref="BT7:BT9"/>
    <mergeCell ref="BU7:BU9"/>
    <mergeCell ref="BV7:BV9"/>
    <mergeCell ref="BW7:BW9"/>
    <mergeCell ref="BX7:BX9"/>
    <mergeCell ref="BY7:BY9"/>
    <mergeCell ref="BZ7:BZ9"/>
    <mergeCell ref="CA7:CA9"/>
    <mergeCell ref="CB7:CB9"/>
    <mergeCell ref="CC7:CC9"/>
    <mergeCell ref="CD7:CD9"/>
    <mergeCell ref="CE7:CE9"/>
    <mergeCell ref="CF7:CF9"/>
    <mergeCell ref="CG7:CG9"/>
    <mergeCell ref="CH7:CH9"/>
    <mergeCell ref="CI7:CI9"/>
    <mergeCell ref="CJ7:CJ9"/>
    <mergeCell ref="CK7:CK9"/>
    <mergeCell ref="CL7:CL9"/>
    <mergeCell ref="CM7:CM9"/>
    <mergeCell ref="CN7:CN9"/>
    <mergeCell ref="CO7:CO9"/>
    <mergeCell ref="CP7:CP9"/>
    <mergeCell ref="CQ7:CQ9"/>
    <mergeCell ref="CR7:CR9"/>
    <mergeCell ref="CS7:CS9"/>
    <mergeCell ref="CT7:CT9"/>
    <mergeCell ref="CU7:CU9"/>
    <mergeCell ref="A7:C9"/>
  </mergeCells>
  <printOptions/>
  <pageMargins left="1.08" right="0.71" top="0.75" bottom="0.75" header="0.31" footer="0.31"/>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zoomScale="80" zoomScaleNormal="80" workbookViewId="0" topLeftCell="A1">
      <selection activeCell="I36" sqref="I36"/>
    </sheetView>
  </sheetViews>
  <sheetFormatPr defaultColWidth="9.00390625" defaultRowHeight="14.25"/>
  <cols>
    <col min="1" max="1" width="9.00390625" style="161" customWidth="1"/>
    <col min="2" max="2" width="31.875" style="161" bestFit="1" customWidth="1"/>
    <col min="3" max="3" width="15.00390625" style="162" bestFit="1" customWidth="1"/>
    <col min="4" max="4" width="9.00390625" style="161" customWidth="1"/>
    <col min="5" max="5" width="21.50390625" style="161" bestFit="1" customWidth="1"/>
    <col min="6" max="6" width="15.00390625" style="162" bestFit="1" customWidth="1"/>
    <col min="7" max="7" width="9.00390625" style="161" customWidth="1"/>
    <col min="8" max="8" width="25.625" style="161" bestFit="1" customWidth="1"/>
    <col min="9" max="9" width="15.00390625" style="161" bestFit="1" customWidth="1"/>
    <col min="10" max="16384" width="9.00390625" style="161" customWidth="1"/>
  </cols>
  <sheetData>
    <row r="1" spans="1:9" s="158" customFormat="1" ht="42" customHeight="1">
      <c r="A1" s="163" t="s">
        <v>386</v>
      </c>
      <c r="B1" s="163"/>
      <c r="C1" s="164"/>
      <c r="D1" s="163"/>
      <c r="E1" s="163"/>
      <c r="F1" s="164"/>
      <c r="G1" s="163"/>
      <c r="H1" s="163"/>
      <c r="I1" s="163"/>
    </row>
    <row r="2" spans="1:9" s="159" customFormat="1" ht="15" customHeight="1">
      <c r="A2" s="25"/>
      <c r="B2" s="25"/>
      <c r="C2" s="165"/>
      <c r="D2" s="25"/>
      <c r="E2" s="25"/>
      <c r="F2" s="165"/>
      <c r="G2" s="25"/>
      <c r="H2" s="25"/>
      <c r="I2" s="186" t="s">
        <v>387</v>
      </c>
    </row>
    <row r="3" spans="1:9" s="159" customFormat="1" ht="15">
      <c r="A3" s="166" t="s">
        <v>6</v>
      </c>
      <c r="B3" s="166"/>
      <c r="C3" s="165"/>
      <c r="D3" s="25"/>
      <c r="E3" s="25"/>
      <c r="F3" s="165"/>
      <c r="G3" s="25"/>
      <c r="H3" s="25"/>
      <c r="I3" s="187" t="s">
        <v>203</v>
      </c>
    </row>
    <row r="4" spans="1:9" s="159" customFormat="1" ht="18" customHeight="1">
      <c r="A4" s="167" t="s">
        <v>388</v>
      </c>
      <c r="B4" s="168" t="s">
        <v>205</v>
      </c>
      <c r="C4" s="169" t="s">
        <v>205</v>
      </c>
      <c r="D4" s="168" t="s">
        <v>389</v>
      </c>
      <c r="E4" s="168" t="s">
        <v>205</v>
      </c>
      <c r="F4" s="169" t="s">
        <v>205</v>
      </c>
      <c r="G4" s="168" t="s">
        <v>205</v>
      </c>
      <c r="H4" s="168" t="s">
        <v>205</v>
      </c>
      <c r="I4" s="168" t="s">
        <v>205</v>
      </c>
    </row>
    <row r="5" spans="1:9" s="159" customFormat="1" ht="22.5" customHeight="1">
      <c r="A5" s="170" t="s">
        <v>390</v>
      </c>
      <c r="B5" s="171" t="s">
        <v>84</v>
      </c>
      <c r="C5" s="172" t="s">
        <v>189</v>
      </c>
      <c r="D5" s="171" t="s">
        <v>390</v>
      </c>
      <c r="E5" s="171" t="s">
        <v>84</v>
      </c>
      <c r="F5" s="172" t="s">
        <v>189</v>
      </c>
      <c r="G5" s="171" t="s">
        <v>390</v>
      </c>
      <c r="H5" s="171" t="s">
        <v>84</v>
      </c>
      <c r="I5" s="171" t="s">
        <v>189</v>
      </c>
    </row>
    <row r="6" spans="1:9" s="159" customFormat="1" ht="22.5" customHeight="1" hidden="1">
      <c r="A6" s="170" t="s">
        <v>205</v>
      </c>
      <c r="B6" s="171" t="s">
        <v>205</v>
      </c>
      <c r="C6" s="172" t="s">
        <v>205</v>
      </c>
      <c r="D6" s="173" t="s">
        <v>205</v>
      </c>
      <c r="E6" s="173" t="s">
        <v>205</v>
      </c>
      <c r="F6" s="184" t="s">
        <v>205</v>
      </c>
      <c r="G6" s="173" t="s">
        <v>205</v>
      </c>
      <c r="H6" s="173" t="s">
        <v>205</v>
      </c>
      <c r="I6" s="173" t="s">
        <v>205</v>
      </c>
    </row>
    <row r="7" spans="1:9" s="159" customFormat="1" ht="22.5" customHeight="1">
      <c r="A7" s="174" t="s">
        <v>391</v>
      </c>
      <c r="B7" s="175" t="s">
        <v>232</v>
      </c>
      <c r="C7" s="176">
        <f>C8+C9+C10+C11+C12+C13+C14+C15+C16+C17+C18+C19+C20+C21+C22+C23+C24+C25+C26+C27+C28</f>
        <v>542.8083474</v>
      </c>
      <c r="D7" s="175" t="s">
        <v>392</v>
      </c>
      <c r="E7" s="175" t="s">
        <v>233</v>
      </c>
      <c r="F7" s="176">
        <f>SUM(F8:F34)</f>
        <v>31.632668999999996</v>
      </c>
      <c r="G7" s="175" t="s">
        <v>393</v>
      </c>
      <c r="H7" s="175" t="s">
        <v>236</v>
      </c>
      <c r="I7" s="188">
        <f>SUM(I8:I22)</f>
        <v>0</v>
      </c>
    </row>
    <row r="8" spans="1:9" s="159" customFormat="1" ht="22.5" customHeight="1">
      <c r="A8" s="174" t="s">
        <v>394</v>
      </c>
      <c r="B8" s="175" t="s">
        <v>395</v>
      </c>
      <c r="C8" s="176">
        <v>108.413975</v>
      </c>
      <c r="D8" s="175" t="s">
        <v>396</v>
      </c>
      <c r="E8" s="175" t="s">
        <v>397</v>
      </c>
      <c r="F8" s="176">
        <v>8.381869</v>
      </c>
      <c r="G8" s="175" t="s">
        <v>398</v>
      </c>
      <c r="H8" s="175" t="s">
        <v>399</v>
      </c>
      <c r="I8" s="189"/>
    </row>
    <row r="9" spans="1:9" s="159" customFormat="1" ht="22.5" customHeight="1">
      <c r="A9" s="174" t="s">
        <v>400</v>
      </c>
      <c r="B9" s="175" t="s">
        <v>401</v>
      </c>
      <c r="C9" s="176">
        <v>162.157125</v>
      </c>
      <c r="D9" s="175" t="s">
        <v>402</v>
      </c>
      <c r="E9" s="175" t="s">
        <v>403</v>
      </c>
      <c r="F9" s="176">
        <v>0.745</v>
      </c>
      <c r="G9" s="175" t="s">
        <v>404</v>
      </c>
      <c r="H9" s="175" t="s">
        <v>405</v>
      </c>
      <c r="I9" s="188"/>
    </row>
    <row r="10" spans="1:9" s="159" customFormat="1" ht="22.5" customHeight="1">
      <c r="A10" s="174" t="s">
        <v>406</v>
      </c>
      <c r="B10" s="175" t="s">
        <v>407</v>
      </c>
      <c r="C10" s="176">
        <v>3.4196</v>
      </c>
      <c r="D10" s="175" t="s">
        <v>408</v>
      </c>
      <c r="E10" s="175" t="s">
        <v>409</v>
      </c>
      <c r="F10" s="176"/>
      <c r="G10" s="175" t="s">
        <v>410</v>
      </c>
      <c r="H10" s="175" t="s">
        <v>411</v>
      </c>
      <c r="I10" s="189"/>
    </row>
    <row r="11" spans="1:9" s="159" customFormat="1" ht="22.5" customHeight="1">
      <c r="A11" s="174" t="s">
        <v>412</v>
      </c>
      <c r="B11" s="175" t="s">
        <v>413</v>
      </c>
      <c r="C11" s="176">
        <v>28.988734</v>
      </c>
      <c r="D11" s="175" t="s">
        <v>414</v>
      </c>
      <c r="E11" s="175" t="s">
        <v>415</v>
      </c>
      <c r="F11" s="176">
        <v>0.0115</v>
      </c>
      <c r="G11" s="175" t="s">
        <v>416</v>
      </c>
      <c r="H11" s="175" t="s">
        <v>417</v>
      </c>
      <c r="I11" s="189"/>
    </row>
    <row r="12" spans="1:9" s="159" customFormat="1" ht="22.5" customHeight="1">
      <c r="A12" s="174" t="s">
        <v>418</v>
      </c>
      <c r="B12" s="175" t="s">
        <v>419</v>
      </c>
      <c r="C12" s="176"/>
      <c r="D12" s="175" t="s">
        <v>420</v>
      </c>
      <c r="E12" s="175" t="s">
        <v>421</v>
      </c>
      <c r="F12" s="176"/>
      <c r="G12" s="175" t="s">
        <v>422</v>
      </c>
      <c r="H12" s="175" t="s">
        <v>423</v>
      </c>
      <c r="I12" s="189"/>
    </row>
    <row r="13" spans="1:9" s="159" customFormat="1" ht="22.5" customHeight="1">
      <c r="A13" s="174" t="s">
        <v>424</v>
      </c>
      <c r="B13" s="175" t="s">
        <v>425</v>
      </c>
      <c r="C13" s="176">
        <v>66.0514</v>
      </c>
      <c r="D13" s="175" t="s">
        <v>426</v>
      </c>
      <c r="E13" s="175" t="s">
        <v>427</v>
      </c>
      <c r="F13" s="176">
        <v>2.2359</v>
      </c>
      <c r="G13" s="175" t="s">
        <v>428</v>
      </c>
      <c r="H13" s="175" t="s">
        <v>429</v>
      </c>
      <c r="I13" s="188"/>
    </row>
    <row r="14" spans="1:9" s="159" customFormat="1" ht="22.5" customHeight="1">
      <c r="A14" s="174" t="s">
        <v>430</v>
      </c>
      <c r="B14" s="175" t="s">
        <v>431</v>
      </c>
      <c r="C14" s="176">
        <v>44.40534</v>
      </c>
      <c r="D14" s="175" t="s">
        <v>432</v>
      </c>
      <c r="E14" s="175" t="s">
        <v>433</v>
      </c>
      <c r="F14" s="176">
        <v>1.941</v>
      </c>
      <c r="G14" s="175" t="s">
        <v>434</v>
      </c>
      <c r="H14" s="175" t="s">
        <v>435</v>
      </c>
      <c r="I14" s="189"/>
    </row>
    <row r="15" spans="1:9" s="159" customFormat="1" ht="22.5" customHeight="1">
      <c r="A15" s="174" t="s">
        <v>436</v>
      </c>
      <c r="B15" s="175" t="s">
        <v>437</v>
      </c>
      <c r="C15" s="176">
        <v>36.00672</v>
      </c>
      <c r="D15" s="175" t="s">
        <v>438</v>
      </c>
      <c r="E15" s="175" t="s">
        <v>439</v>
      </c>
      <c r="F15" s="176"/>
      <c r="G15" s="175" t="s">
        <v>440</v>
      </c>
      <c r="H15" s="175" t="s">
        <v>441</v>
      </c>
      <c r="I15" s="189"/>
    </row>
    <row r="16" spans="1:9" s="159" customFormat="1" ht="22.5" customHeight="1">
      <c r="A16" s="174" t="s">
        <v>442</v>
      </c>
      <c r="B16" s="175" t="s">
        <v>443</v>
      </c>
      <c r="C16" s="176"/>
      <c r="D16" s="175" t="s">
        <v>444</v>
      </c>
      <c r="E16" s="175" t="s">
        <v>445</v>
      </c>
      <c r="F16" s="176">
        <v>0.678</v>
      </c>
      <c r="G16" s="175" t="s">
        <v>446</v>
      </c>
      <c r="H16" s="175" t="s">
        <v>447</v>
      </c>
      <c r="I16" s="189"/>
    </row>
    <row r="17" spans="1:9" s="160" customFormat="1" ht="22.5" customHeight="1">
      <c r="A17" s="174" t="s">
        <v>448</v>
      </c>
      <c r="B17" s="175" t="s">
        <v>234</v>
      </c>
      <c r="C17" s="176"/>
      <c r="D17" s="175" t="s">
        <v>449</v>
      </c>
      <c r="E17" s="175" t="s">
        <v>450</v>
      </c>
      <c r="F17" s="176">
        <v>10.0579</v>
      </c>
      <c r="G17" s="175" t="s">
        <v>451</v>
      </c>
      <c r="H17" s="175" t="s">
        <v>452</v>
      </c>
      <c r="I17" s="189"/>
    </row>
    <row r="18" spans="1:9" s="160" customFormat="1" ht="22.5" customHeight="1">
      <c r="A18" s="174" t="s">
        <v>453</v>
      </c>
      <c r="B18" s="175" t="s">
        <v>454</v>
      </c>
      <c r="C18" s="176"/>
      <c r="D18" s="175" t="s">
        <v>455</v>
      </c>
      <c r="E18" s="175" t="s">
        <v>456</v>
      </c>
      <c r="F18" s="176"/>
      <c r="G18" s="175" t="s">
        <v>457</v>
      </c>
      <c r="H18" s="175" t="s">
        <v>458</v>
      </c>
      <c r="I18" s="189"/>
    </row>
    <row r="19" spans="1:9" s="160" customFormat="1" ht="22.5" customHeight="1">
      <c r="A19" s="174" t="s">
        <v>459</v>
      </c>
      <c r="B19" s="175" t="s">
        <v>460</v>
      </c>
      <c r="C19" s="176"/>
      <c r="D19" s="175" t="s">
        <v>461</v>
      </c>
      <c r="E19" s="175" t="s">
        <v>462</v>
      </c>
      <c r="F19" s="176">
        <v>0.3</v>
      </c>
      <c r="G19" s="175" t="s">
        <v>463</v>
      </c>
      <c r="H19" s="175" t="s">
        <v>464</v>
      </c>
      <c r="I19" s="189"/>
    </row>
    <row r="20" spans="1:9" s="160" customFormat="1" ht="22.5" customHeight="1">
      <c r="A20" s="174" t="s">
        <v>465</v>
      </c>
      <c r="B20" s="175" t="s">
        <v>466</v>
      </c>
      <c r="C20" s="176"/>
      <c r="D20" s="175" t="s">
        <v>467</v>
      </c>
      <c r="E20" s="175" t="s">
        <v>468</v>
      </c>
      <c r="F20" s="176">
        <v>0.08</v>
      </c>
      <c r="G20" s="175" t="s">
        <v>469</v>
      </c>
      <c r="H20" s="175" t="s">
        <v>470</v>
      </c>
      <c r="I20" s="189"/>
    </row>
    <row r="21" spans="1:9" s="160" customFormat="1" ht="22.5" customHeight="1">
      <c r="A21" s="174" t="s">
        <v>471</v>
      </c>
      <c r="B21" s="175" t="s">
        <v>472</v>
      </c>
      <c r="C21" s="176"/>
      <c r="D21" s="175" t="s">
        <v>473</v>
      </c>
      <c r="E21" s="175" t="s">
        <v>474</v>
      </c>
      <c r="F21" s="176">
        <v>1.174</v>
      </c>
      <c r="G21" s="175" t="s">
        <v>475</v>
      </c>
      <c r="H21" s="175" t="s">
        <v>476</v>
      </c>
      <c r="I21" s="189"/>
    </row>
    <row r="22" spans="1:9" s="160" customFormat="1" ht="22.5" customHeight="1">
      <c r="A22" s="174" t="s">
        <v>477</v>
      </c>
      <c r="B22" s="175" t="s">
        <v>478</v>
      </c>
      <c r="C22" s="176">
        <v>11.9376</v>
      </c>
      <c r="D22" s="175" t="s">
        <v>479</v>
      </c>
      <c r="E22" s="175" t="s">
        <v>480</v>
      </c>
      <c r="F22" s="176">
        <v>0.7185</v>
      </c>
      <c r="G22" s="175" t="s">
        <v>481</v>
      </c>
      <c r="H22" s="175" t="s">
        <v>482</v>
      </c>
      <c r="I22" s="189"/>
    </row>
    <row r="23" spans="1:9" s="160" customFormat="1" ht="22.5" customHeight="1">
      <c r="A23" s="174" t="s">
        <v>483</v>
      </c>
      <c r="B23" s="175" t="s">
        <v>484</v>
      </c>
      <c r="C23" s="176"/>
      <c r="D23" s="175" t="s">
        <v>485</v>
      </c>
      <c r="E23" s="175" t="s">
        <v>486</v>
      </c>
      <c r="F23" s="176">
        <v>0.54</v>
      </c>
      <c r="G23" s="175" t="s">
        <v>487</v>
      </c>
      <c r="H23" s="175" t="s">
        <v>237</v>
      </c>
      <c r="I23" s="189">
        <f>SUM(I24:I27)</f>
        <v>0</v>
      </c>
    </row>
    <row r="24" spans="1:9" s="160" customFormat="1" ht="22.5" customHeight="1">
      <c r="A24" s="174" t="s">
        <v>488</v>
      </c>
      <c r="B24" s="175" t="s">
        <v>489</v>
      </c>
      <c r="C24" s="176">
        <v>8.5562534</v>
      </c>
      <c r="D24" s="175" t="s">
        <v>490</v>
      </c>
      <c r="E24" s="175" t="s">
        <v>491</v>
      </c>
      <c r="F24" s="176"/>
      <c r="G24" s="175" t="s">
        <v>492</v>
      </c>
      <c r="H24" s="175" t="s">
        <v>493</v>
      </c>
      <c r="I24" s="189" t="s">
        <v>205</v>
      </c>
    </row>
    <row r="25" spans="1:9" s="160" customFormat="1" ht="22.5" customHeight="1">
      <c r="A25" s="174" t="s">
        <v>494</v>
      </c>
      <c r="B25" s="175" t="s">
        <v>495</v>
      </c>
      <c r="C25" s="176">
        <v>14.2554</v>
      </c>
      <c r="D25" s="175" t="s">
        <v>496</v>
      </c>
      <c r="E25" s="175" t="s">
        <v>497</v>
      </c>
      <c r="F25" s="176"/>
      <c r="G25" s="175" t="s">
        <v>498</v>
      </c>
      <c r="H25" s="175" t="s">
        <v>499</v>
      </c>
      <c r="I25" s="189" t="s">
        <v>205</v>
      </c>
    </row>
    <row r="26" spans="1:9" s="160" customFormat="1" ht="22.5" customHeight="1">
      <c r="A26" s="174" t="s">
        <v>500</v>
      </c>
      <c r="B26" s="175" t="s">
        <v>501</v>
      </c>
      <c r="C26" s="176">
        <v>23.2175</v>
      </c>
      <c r="D26" s="175" t="s">
        <v>502</v>
      </c>
      <c r="E26" s="175" t="s">
        <v>503</v>
      </c>
      <c r="F26" s="176"/>
      <c r="G26" s="175" t="s">
        <v>504</v>
      </c>
      <c r="H26" s="175" t="s">
        <v>505</v>
      </c>
      <c r="I26" s="189" t="s">
        <v>205</v>
      </c>
    </row>
    <row r="27" spans="1:9" s="160" customFormat="1" ht="22.5" customHeight="1">
      <c r="A27" s="174" t="s">
        <v>506</v>
      </c>
      <c r="B27" s="175" t="s">
        <v>507</v>
      </c>
      <c r="C27" s="176"/>
      <c r="D27" s="175" t="s">
        <v>508</v>
      </c>
      <c r="E27" s="175" t="s">
        <v>509</v>
      </c>
      <c r="F27" s="176">
        <v>0.3375</v>
      </c>
      <c r="G27" s="175" t="s">
        <v>510</v>
      </c>
      <c r="H27" s="175" t="s">
        <v>511</v>
      </c>
      <c r="I27" s="189" t="s">
        <v>205</v>
      </c>
    </row>
    <row r="28" spans="1:9" s="160" customFormat="1" ht="22.5" customHeight="1">
      <c r="A28" s="174" t="s">
        <v>512</v>
      </c>
      <c r="B28" s="175" t="s">
        <v>228</v>
      </c>
      <c r="C28" s="176">
        <v>35.3987</v>
      </c>
      <c r="D28" s="175" t="s">
        <v>513</v>
      </c>
      <c r="E28" s="175" t="s">
        <v>514</v>
      </c>
      <c r="F28" s="176"/>
      <c r="G28" s="175">
        <v>307</v>
      </c>
      <c r="H28" s="175" t="s">
        <v>238</v>
      </c>
      <c r="I28" s="189">
        <f>SUM(I29:I30)</f>
        <v>0</v>
      </c>
    </row>
    <row r="29" spans="1:9" s="160" customFormat="1" ht="22.5" customHeight="1">
      <c r="A29" s="174" t="s">
        <v>515</v>
      </c>
      <c r="B29" s="175" t="s">
        <v>516</v>
      </c>
      <c r="C29" s="176"/>
      <c r="D29" s="175" t="s">
        <v>517</v>
      </c>
      <c r="E29" s="175" t="s">
        <v>518</v>
      </c>
      <c r="F29" s="176">
        <v>0.223</v>
      </c>
      <c r="G29" s="175">
        <v>30701</v>
      </c>
      <c r="H29" s="175" t="s">
        <v>519</v>
      </c>
      <c r="I29" s="189" t="s">
        <v>205</v>
      </c>
    </row>
    <row r="30" spans="1:9" s="160" customFormat="1" ht="22.5" customHeight="1">
      <c r="A30" s="174" t="s">
        <v>520</v>
      </c>
      <c r="B30" s="175" t="s">
        <v>521</v>
      </c>
      <c r="C30" s="176"/>
      <c r="D30" s="175" t="s">
        <v>522</v>
      </c>
      <c r="E30" s="175" t="s">
        <v>523</v>
      </c>
      <c r="F30" s="176"/>
      <c r="G30" s="175">
        <v>30707</v>
      </c>
      <c r="H30" s="175" t="s">
        <v>524</v>
      </c>
      <c r="I30" s="189" t="s">
        <v>205</v>
      </c>
    </row>
    <row r="31" spans="1:9" s="160" customFormat="1" ht="22.5" customHeight="1">
      <c r="A31" s="174" t="s">
        <v>525</v>
      </c>
      <c r="B31" s="175" t="s">
        <v>526</v>
      </c>
      <c r="C31" s="176"/>
      <c r="D31" s="175" t="s">
        <v>527</v>
      </c>
      <c r="E31" s="175" t="s">
        <v>528</v>
      </c>
      <c r="F31" s="176">
        <v>4.2085</v>
      </c>
      <c r="G31" s="175">
        <v>399</v>
      </c>
      <c r="H31" s="175" t="s">
        <v>239</v>
      </c>
      <c r="I31" s="189">
        <f>SUM(I32)</f>
        <v>0</v>
      </c>
    </row>
    <row r="32" spans="1:9" s="160" customFormat="1" ht="22.5" customHeight="1">
      <c r="A32" s="174" t="s">
        <v>529</v>
      </c>
      <c r="B32" s="175" t="s">
        <v>530</v>
      </c>
      <c r="C32" s="176"/>
      <c r="D32" s="175" t="s">
        <v>531</v>
      </c>
      <c r="E32" s="175" t="s">
        <v>532</v>
      </c>
      <c r="F32" s="176"/>
      <c r="G32" s="175" t="s">
        <v>533</v>
      </c>
      <c r="H32" s="175" t="s">
        <v>534</v>
      </c>
      <c r="I32" s="189" t="s">
        <v>205</v>
      </c>
    </row>
    <row r="33" spans="1:9" s="160" customFormat="1" ht="22.5" customHeight="1">
      <c r="A33" s="174" t="s">
        <v>535</v>
      </c>
      <c r="B33" s="175" t="s">
        <v>536</v>
      </c>
      <c r="C33" s="176"/>
      <c r="D33" s="175" t="s">
        <v>537</v>
      </c>
      <c r="E33" s="175" t="s">
        <v>538</v>
      </c>
      <c r="F33" s="176"/>
      <c r="G33" s="175" t="s">
        <v>205</v>
      </c>
      <c r="H33" s="175" t="s">
        <v>205</v>
      </c>
      <c r="I33" s="189" t="s">
        <v>205</v>
      </c>
    </row>
    <row r="34" spans="1:9" s="160" customFormat="1" ht="22.5" customHeight="1">
      <c r="A34" s="174" t="s">
        <v>205</v>
      </c>
      <c r="B34" s="175" t="s">
        <v>205</v>
      </c>
      <c r="C34" s="176" t="s">
        <v>205</v>
      </c>
      <c r="D34" s="175" t="s">
        <v>539</v>
      </c>
      <c r="E34" s="175" t="s">
        <v>540</v>
      </c>
      <c r="F34" s="176"/>
      <c r="G34" s="175" t="s">
        <v>205</v>
      </c>
      <c r="H34" s="175" t="s">
        <v>205</v>
      </c>
      <c r="I34" s="189" t="s">
        <v>205</v>
      </c>
    </row>
    <row r="35" spans="1:9" s="160" customFormat="1" ht="22.5" customHeight="1">
      <c r="A35" s="177" t="s">
        <v>541</v>
      </c>
      <c r="B35" s="178" t="s">
        <v>205</v>
      </c>
      <c r="C35" s="176">
        <f>C7</f>
        <v>542.8083474</v>
      </c>
      <c r="D35" s="178" t="s">
        <v>542</v>
      </c>
      <c r="E35" s="178" t="s">
        <v>205</v>
      </c>
      <c r="F35" s="185" t="s">
        <v>205</v>
      </c>
      <c r="G35" s="178" t="s">
        <v>205</v>
      </c>
      <c r="H35" s="178" t="s">
        <v>205</v>
      </c>
      <c r="I35" s="188">
        <f>F7</f>
        <v>31.632668999999996</v>
      </c>
    </row>
    <row r="36" spans="1:5" ht="32.25" customHeight="1">
      <c r="A36" s="179" t="s">
        <v>543</v>
      </c>
      <c r="B36" s="180"/>
      <c r="C36" s="181"/>
      <c r="D36" s="182"/>
      <c r="E36" s="182"/>
    </row>
    <row r="37" ht="14.25">
      <c r="A37" s="183"/>
    </row>
    <row r="38" ht="14.25">
      <c r="A38" s="183"/>
    </row>
    <row r="39" ht="14.25">
      <c r="A39" s="183"/>
    </row>
    <row r="40" ht="14.25">
      <c r="A40" s="183"/>
    </row>
  </sheetData>
  <sheetProtection/>
  <mergeCells count="16">
    <mergeCell ref="A1:I1"/>
    <mergeCell ref="A3:B3"/>
    <mergeCell ref="A4:C4"/>
    <mergeCell ref="D4:I4"/>
    <mergeCell ref="A35:B35"/>
    <mergeCell ref="D35:H35"/>
    <mergeCell ref="A36:E36"/>
    <mergeCell ref="A5:A6"/>
    <mergeCell ref="B5:B6"/>
    <mergeCell ref="C5:C6"/>
    <mergeCell ref="D5:D6"/>
    <mergeCell ref="E5:E6"/>
    <mergeCell ref="F5:F6"/>
    <mergeCell ref="G5:G6"/>
    <mergeCell ref="H5:H6"/>
    <mergeCell ref="I5:I6"/>
  </mergeCells>
  <printOptions horizontalCentered="1"/>
  <pageMargins left="0.35" right="0.35" top="0.7900000000000001" bottom="0.7900000000000001" header="0.51" footer="0.2"/>
  <pageSetup fitToHeight="1" fitToWidth="1" horizontalDpi="600" verticalDpi="600" orientation="landscape" paperSize="9" scale="21"/>
</worksheet>
</file>

<file path=xl/worksheets/sheet9.xml><?xml version="1.0" encoding="utf-8"?>
<worksheet xmlns="http://schemas.openxmlformats.org/spreadsheetml/2006/main" xmlns:r="http://schemas.openxmlformats.org/officeDocument/2006/relationships">
  <dimension ref="A1:II38"/>
  <sheetViews>
    <sheetView workbookViewId="0" topLeftCell="A1">
      <selection activeCell="D8" sqref="D8"/>
    </sheetView>
  </sheetViews>
  <sheetFormatPr defaultColWidth="6.875" defaultRowHeight="12.75" customHeight="1"/>
  <cols>
    <col min="1" max="3" width="3.75390625" style="32" customWidth="1"/>
    <col min="4" max="4" width="30.00390625" style="121" bestFit="1" customWidth="1"/>
    <col min="5" max="5" width="30.00390625" style="122" customWidth="1"/>
    <col min="6" max="6" width="31.50390625" style="122" customWidth="1"/>
    <col min="7" max="243" width="8.00390625" style="32" customWidth="1"/>
    <col min="244" max="16384" width="6.875" style="32" customWidth="1"/>
  </cols>
  <sheetData>
    <row r="1" spans="1:5" ht="25.5" customHeight="1">
      <c r="A1" s="123" t="s">
        <v>3</v>
      </c>
      <c r="B1" s="123"/>
      <c r="C1" s="123"/>
      <c r="D1" s="124"/>
      <c r="E1" s="148"/>
    </row>
    <row r="2" spans="1:243" ht="19.5" customHeight="1">
      <c r="A2" s="33" t="s">
        <v>544</v>
      </c>
      <c r="B2" s="33"/>
      <c r="C2" s="33"/>
      <c r="D2" s="33"/>
      <c r="E2" s="33"/>
      <c r="F2" s="33"/>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row>
    <row r="3" spans="1:243" ht="19.5" customHeight="1">
      <c r="A3" s="125"/>
      <c r="B3" s="126"/>
      <c r="C3" s="126"/>
      <c r="D3" s="127"/>
      <c r="E3" s="150"/>
      <c r="F3" s="122" t="s">
        <v>545</v>
      </c>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row>
    <row r="4" spans="1:243" ht="19.5" customHeight="1">
      <c r="A4" s="128" t="s">
        <v>6</v>
      </c>
      <c r="B4" s="128"/>
      <c r="C4" s="128"/>
      <c r="D4" s="128"/>
      <c r="E4" s="151"/>
      <c r="F4" s="122" t="s">
        <v>7</v>
      </c>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row>
    <row r="5" spans="1:243" ht="19.5" customHeight="1">
      <c r="A5" s="129" t="s">
        <v>390</v>
      </c>
      <c r="B5" s="130"/>
      <c r="C5" s="130"/>
      <c r="D5" s="131" t="s">
        <v>84</v>
      </c>
      <c r="E5" s="152" t="s">
        <v>546</v>
      </c>
      <c r="F5" s="153" t="s">
        <v>547</v>
      </c>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row>
    <row r="6" spans="1:243" ht="19.5" customHeight="1">
      <c r="A6" s="132" t="s">
        <v>206</v>
      </c>
      <c r="B6" s="133" t="s">
        <v>207</v>
      </c>
      <c r="C6" s="133" t="s">
        <v>208</v>
      </c>
      <c r="D6" s="131"/>
      <c r="E6" s="154"/>
      <c r="F6" s="153"/>
      <c r="G6" s="155"/>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row>
    <row r="7" spans="1:243" ht="21" customHeight="1">
      <c r="A7" s="134">
        <v>201</v>
      </c>
      <c r="B7" s="135"/>
      <c r="C7" s="136"/>
      <c r="D7" s="137" t="s">
        <v>87</v>
      </c>
      <c r="E7" s="153">
        <v>1</v>
      </c>
      <c r="F7" s="153">
        <v>1</v>
      </c>
      <c r="G7" s="155"/>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row>
    <row r="8" spans="1:6" ht="21" customHeight="1">
      <c r="A8" s="138">
        <v>20106</v>
      </c>
      <c r="B8" s="139"/>
      <c r="C8" s="140"/>
      <c r="D8" s="137" t="s">
        <v>93</v>
      </c>
      <c r="E8" s="153">
        <v>1</v>
      </c>
      <c r="F8" s="153">
        <v>1</v>
      </c>
    </row>
    <row r="9" spans="1:6" ht="21" customHeight="1">
      <c r="A9" s="138">
        <v>2010699</v>
      </c>
      <c r="B9" s="139"/>
      <c r="C9" s="140"/>
      <c r="D9" s="137" t="s">
        <v>212</v>
      </c>
      <c r="E9" s="153">
        <v>1</v>
      </c>
      <c r="F9" s="153">
        <v>1</v>
      </c>
    </row>
    <row r="10" spans="1:6" ht="21" customHeight="1">
      <c r="A10" s="138">
        <v>205</v>
      </c>
      <c r="B10" s="139"/>
      <c r="C10" s="140"/>
      <c r="D10" s="137" t="s">
        <v>102</v>
      </c>
      <c r="E10" s="153">
        <v>14.8604</v>
      </c>
      <c r="F10" s="153">
        <v>14.8604</v>
      </c>
    </row>
    <row r="11" spans="1:6" ht="21" customHeight="1">
      <c r="A11" s="138">
        <v>20502</v>
      </c>
      <c r="B11" s="139"/>
      <c r="C11" s="140"/>
      <c r="D11" s="137" t="s">
        <v>104</v>
      </c>
      <c r="E11" s="153">
        <v>0.3164</v>
      </c>
      <c r="F11" s="153">
        <v>0.3164</v>
      </c>
    </row>
    <row r="12" spans="1:6" ht="21" customHeight="1">
      <c r="A12" s="138">
        <v>2050299</v>
      </c>
      <c r="B12" s="139"/>
      <c r="C12" s="141"/>
      <c r="D12" s="137" t="s">
        <v>215</v>
      </c>
      <c r="E12" s="153">
        <v>0.3164</v>
      </c>
      <c r="F12" s="153">
        <v>0.3164</v>
      </c>
    </row>
    <row r="13" spans="1:7" ht="21" customHeight="1">
      <c r="A13" s="138">
        <v>20509</v>
      </c>
      <c r="B13" s="139"/>
      <c r="C13" s="141"/>
      <c r="D13" s="142" t="s">
        <v>110</v>
      </c>
      <c r="E13" s="153">
        <v>14.544</v>
      </c>
      <c r="F13" s="153">
        <v>14.544</v>
      </c>
      <c r="G13" s="32" t="s">
        <v>548</v>
      </c>
    </row>
    <row r="14" spans="1:6" ht="21" customHeight="1">
      <c r="A14" s="138">
        <v>2050999</v>
      </c>
      <c r="B14" s="139"/>
      <c r="C14" s="141"/>
      <c r="D14" s="142" t="s">
        <v>216</v>
      </c>
      <c r="E14" s="153">
        <v>14.544</v>
      </c>
      <c r="F14" s="153">
        <v>14.544</v>
      </c>
    </row>
    <row r="15" spans="1:6" ht="21" customHeight="1">
      <c r="A15" s="138">
        <v>207</v>
      </c>
      <c r="B15" s="139"/>
      <c r="C15" s="141"/>
      <c r="D15" s="142" t="s">
        <v>114</v>
      </c>
      <c r="E15" s="153">
        <v>9.06</v>
      </c>
      <c r="F15" s="153">
        <v>4.1379</v>
      </c>
    </row>
    <row r="16" spans="1:6" ht="21" customHeight="1">
      <c r="A16" s="138">
        <v>20701</v>
      </c>
      <c r="B16" s="139"/>
      <c r="C16" s="141"/>
      <c r="D16" s="142" t="s">
        <v>116</v>
      </c>
      <c r="E16" s="153">
        <v>9.06</v>
      </c>
      <c r="F16" s="153">
        <v>4.1379</v>
      </c>
    </row>
    <row r="17" spans="1:6" ht="21" customHeight="1">
      <c r="A17" s="138">
        <v>2070199</v>
      </c>
      <c r="B17" s="139"/>
      <c r="C17" s="141"/>
      <c r="D17" s="143" t="s">
        <v>217</v>
      </c>
      <c r="E17" s="153">
        <v>9.06</v>
      </c>
      <c r="F17" s="153">
        <v>4.1379</v>
      </c>
    </row>
    <row r="18" spans="1:6" ht="21" customHeight="1">
      <c r="A18" s="138">
        <v>208</v>
      </c>
      <c r="B18" s="139"/>
      <c r="C18" s="141"/>
      <c r="D18" s="142" t="s">
        <v>120</v>
      </c>
      <c r="E18" s="153">
        <v>2.4017</v>
      </c>
      <c r="F18" s="153">
        <v>0.15</v>
      </c>
    </row>
    <row r="19" spans="1:6" ht="21" customHeight="1">
      <c r="A19" s="138">
        <v>20802</v>
      </c>
      <c r="B19" s="139"/>
      <c r="C19" s="141"/>
      <c r="D19" s="142" t="s">
        <v>122</v>
      </c>
      <c r="E19" s="153">
        <v>0.15</v>
      </c>
      <c r="F19" s="153">
        <v>0.15</v>
      </c>
    </row>
    <row r="20" spans="1:6" ht="21" customHeight="1">
      <c r="A20" s="138">
        <v>2080204</v>
      </c>
      <c r="B20" s="139"/>
      <c r="C20" s="141"/>
      <c r="D20" s="142" t="s">
        <v>218</v>
      </c>
      <c r="E20" s="153">
        <v>0.15</v>
      </c>
      <c r="F20" s="153">
        <v>0.15</v>
      </c>
    </row>
    <row r="21" spans="1:6" ht="21" customHeight="1">
      <c r="A21" s="138">
        <v>20810</v>
      </c>
      <c r="B21" s="139"/>
      <c r="C21" s="141"/>
      <c r="D21" s="143" t="s">
        <v>130</v>
      </c>
      <c r="E21" s="153">
        <v>2.2517</v>
      </c>
      <c r="F21" s="153">
        <v>0</v>
      </c>
    </row>
    <row r="22" spans="1:6" ht="21" customHeight="1">
      <c r="A22" s="138">
        <v>2081002</v>
      </c>
      <c r="B22" s="139"/>
      <c r="C22" s="141"/>
      <c r="D22" s="143" t="s">
        <v>549</v>
      </c>
      <c r="E22" s="153">
        <v>1.1236</v>
      </c>
      <c r="F22" s="153">
        <v>0</v>
      </c>
    </row>
    <row r="23" spans="1:6" ht="21" customHeight="1">
      <c r="A23" s="138">
        <v>2081099</v>
      </c>
      <c r="B23" s="139"/>
      <c r="C23" s="141"/>
      <c r="D23" s="142" t="s">
        <v>550</v>
      </c>
      <c r="E23" s="153">
        <v>1.1281</v>
      </c>
      <c r="F23" s="153">
        <v>0</v>
      </c>
    </row>
    <row r="24" spans="1:6" ht="21" customHeight="1">
      <c r="A24" s="138">
        <v>213</v>
      </c>
      <c r="B24" s="139"/>
      <c r="C24" s="141"/>
      <c r="D24" s="143" t="s">
        <v>144</v>
      </c>
      <c r="E24" s="153">
        <v>129.0096</v>
      </c>
      <c r="F24" s="153">
        <v>118.758</v>
      </c>
    </row>
    <row r="25" spans="1:6" ht="21" customHeight="1">
      <c r="A25" s="138">
        <v>21301</v>
      </c>
      <c r="B25" s="139"/>
      <c r="C25" s="141"/>
      <c r="D25" s="143" t="s">
        <v>146</v>
      </c>
      <c r="E25" s="153">
        <v>10.878</v>
      </c>
      <c r="F25" s="153">
        <v>10.878</v>
      </c>
    </row>
    <row r="26" spans="1:6" ht="21" customHeight="1">
      <c r="A26" s="138">
        <v>2130135</v>
      </c>
      <c r="B26" s="139"/>
      <c r="C26" s="141"/>
      <c r="D26" s="143" t="s">
        <v>223</v>
      </c>
      <c r="E26" s="153">
        <v>1.5</v>
      </c>
      <c r="F26" s="153">
        <v>1.5</v>
      </c>
    </row>
    <row r="27" spans="1:6" ht="21" customHeight="1">
      <c r="A27" s="138">
        <v>2130152</v>
      </c>
      <c r="B27" s="139"/>
      <c r="C27" s="141"/>
      <c r="D27" s="143" t="s">
        <v>224</v>
      </c>
      <c r="E27" s="153">
        <v>9.378</v>
      </c>
      <c r="F27" s="153">
        <v>9.378</v>
      </c>
    </row>
    <row r="28" spans="1:6" ht="21" customHeight="1">
      <c r="A28" s="138">
        <v>21307</v>
      </c>
      <c r="B28" s="139"/>
      <c r="C28" s="141"/>
      <c r="D28" s="143" t="s">
        <v>153</v>
      </c>
      <c r="E28" s="153">
        <v>118.1316</v>
      </c>
      <c r="F28" s="153">
        <v>107.88</v>
      </c>
    </row>
    <row r="29" spans="1:6" ht="21" customHeight="1">
      <c r="A29" s="138">
        <v>2130705</v>
      </c>
      <c r="B29" s="139"/>
      <c r="C29" s="141"/>
      <c r="D29" s="143" t="s">
        <v>225</v>
      </c>
      <c r="E29" s="153">
        <v>108.04</v>
      </c>
      <c r="F29" s="153">
        <v>98</v>
      </c>
    </row>
    <row r="30" spans="1:6" ht="21" customHeight="1">
      <c r="A30" s="138">
        <v>2130707</v>
      </c>
      <c r="B30" s="139"/>
      <c r="C30" s="141"/>
      <c r="D30" s="143" t="s">
        <v>226</v>
      </c>
      <c r="E30" s="153">
        <v>10.0916</v>
      </c>
      <c r="F30" s="153">
        <v>9.88</v>
      </c>
    </row>
    <row r="31" spans="1:6" ht="21" customHeight="1">
      <c r="A31" s="138">
        <v>214</v>
      </c>
      <c r="B31" s="139"/>
      <c r="C31" s="141"/>
      <c r="D31" s="143" t="s">
        <v>157</v>
      </c>
      <c r="E31" s="153">
        <v>22</v>
      </c>
      <c r="F31" s="153">
        <v>0</v>
      </c>
    </row>
    <row r="32" spans="1:6" ht="21" customHeight="1">
      <c r="A32" s="138">
        <v>21405</v>
      </c>
      <c r="B32" s="139"/>
      <c r="C32" s="141"/>
      <c r="D32" s="143" t="s">
        <v>159</v>
      </c>
      <c r="E32" s="153">
        <v>22</v>
      </c>
      <c r="F32" s="153">
        <v>0</v>
      </c>
    </row>
    <row r="33" spans="1:6" ht="21" customHeight="1">
      <c r="A33" s="138">
        <v>2140505</v>
      </c>
      <c r="B33" s="139"/>
      <c r="C33" s="141"/>
      <c r="D33" s="143" t="s">
        <v>551</v>
      </c>
      <c r="E33" s="153">
        <v>22</v>
      </c>
      <c r="F33" s="153">
        <v>0</v>
      </c>
    </row>
    <row r="34" spans="1:6" ht="21" customHeight="1">
      <c r="A34" s="138">
        <v>220</v>
      </c>
      <c r="B34" s="139"/>
      <c r="C34" s="141"/>
      <c r="D34" s="143" t="s">
        <v>162</v>
      </c>
      <c r="E34" s="153">
        <v>4.5</v>
      </c>
      <c r="F34" s="153">
        <v>4.5</v>
      </c>
    </row>
    <row r="35" spans="1:6" ht="21" customHeight="1">
      <c r="A35" s="138">
        <v>22001</v>
      </c>
      <c r="B35" s="139"/>
      <c r="C35" s="141"/>
      <c r="D35" s="143" t="s">
        <v>164</v>
      </c>
      <c r="E35" s="153">
        <v>4.5</v>
      </c>
      <c r="F35" s="153">
        <v>4.5</v>
      </c>
    </row>
    <row r="36" spans="1:6" ht="21" customHeight="1">
      <c r="A36" s="138">
        <v>2200111</v>
      </c>
      <c r="B36" s="139"/>
      <c r="C36" s="141"/>
      <c r="D36" s="143" t="s">
        <v>227</v>
      </c>
      <c r="E36" s="153">
        <v>4.5</v>
      </c>
      <c r="F36" s="153">
        <v>4.5</v>
      </c>
    </row>
    <row r="37" spans="1:6" ht="21" customHeight="1">
      <c r="A37" s="144"/>
      <c r="B37" s="144"/>
      <c r="C37" s="144"/>
      <c r="D37" s="145"/>
      <c r="E37" s="157"/>
      <c r="F37" s="157"/>
    </row>
    <row r="38" spans="1:6" ht="21.75" customHeight="1">
      <c r="A38" s="146" t="s">
        <v>552</v>
      </c>
      <c r="B38" s="147"/>
      <c r="C38" s="147"/>
      <c r="D38" s="147"/>
      <c r="E38" s="147"/>
      <c r="F38" s="147"/>
    </row>
  </sheetData>
  <sheetProtection/>
  <mergeCells count="37">
    <mergeCell ref="A1:C1"/>
    <mergeCell ref="A2:F2"/>
    <mergeCell ref="A4:D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8:F38"/>
    <mergeCell ref="D5:D6"/>
    <mergeCell ref="E5:E6"/>
    <mergeCell ref="F5:F6"/>
  </mergeCells>
  <printOptions/>
  <pageMargins left="1.2"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2017-02-20T18:22:23Z</cp:lastPrinted>
  <dcterms:created xsi:type="dcterms:W3CDTF">2011-12-26T20:36:18Z</dcterms:created>
  <dcterms:modified xsi:type="dcterms:W3CDTF">2022-04-27T09:43:39Z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퀀_generated_2.-2147483648">
    <vt:i4>2052</vt:i4>
  </property>
</Properties>
</file>