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 firstSheet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12">'5'!$A$1:$I$11</definedName>
    <definedName name="_xlnm.Print_Area" localSheetId="9">'3-3'!$A$1:$I$10</definedName>
    <definedName name="_xlnm.Print_Area" localSheetId="5">'2-1'!$B$1:$AM$49</definedName>
    <definedName name="_xlnm.Print_Area" localSheetId="4">'2'!$B$1:$H$34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<sst xmlns="http://schemas.openxmlformats.org/spreadsheetml/2006/main" count="1590" uniqueCount="451">
  <si>
    <t>2024年部门预算</t>
  </si>
  <si>
    <t>茂县自然资源局</t>
  </si>
  <si>
    <t xml:space="preserve">
表1</t>
  </si>
  <si>
    <t xml:space="preserve"> </t>
  </si>
  <si>
    <t>部门收支总表</t>
  </si>
  <si>
    <t>茂县XX单位</t>
  </si>
  <si>
    <t>部门：茂县自然资源局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</si>
  <si>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</si>
  <si>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</si>
  <si>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</si>
  <si>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</si>
  <si>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</si>
  <si>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</si>
  <si>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</si>
  <si>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</si>
  <si>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</si>
  <si>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</si>
  <si>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</si>
  <si>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</si>
  <si>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</si>
  <si>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</si>
  <si>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</si>
  <si>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</si>
  <si>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</si>
  <si>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</si>
  <si>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</si>
  <si>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</si>
  <si>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</si>
  <si>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</si>
  <si>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</si>
  <si>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</si>
  <si>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</si>
  <si>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</si>
  <si>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</si>
  <si>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</si>
  <si>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</si>
  <si>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</si>
  <si>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</si>
  <si>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</si>
  <si>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</si>
  <si>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</si>
  <si>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</si>
  <si>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</si>
  <si>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</si>
  <si>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</si>
  <si>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</si>
  <si>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</si>
  <si>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</si>
  <si>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</si>
  <si>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</si>
  <si>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</si>
  <si>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</si>
  <si>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</si>
  <si>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</si>
  <si>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</si>
  <si>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</si>
  <si>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</si>
  <si>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</si>
  <si>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</si>
  <si>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</si>
  <si>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</si>
  <si>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</si>
  <si>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</si>
  <si>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</si>
  <si>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</si>
  <si>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</si>
  <si>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</si>
  <si>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</si>
  <si>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306</t>
  </si>
  <si>
    <t>306001</t>
  </si>
  <si>
    <t>茂县自然资源局（行政）</t>
  </si>
  <si>
    <t>306102</t>
  </si>
  <si>
    <t>茂县自然资源局（事业）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</si>
  <si>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</si>
  <si>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</si>
  <si>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</si>
  <si>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</si>
  <si>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</si>
  <si>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</si>
  <si>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</si>
  <si>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</si>
  <si>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</si>
  <si>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</si>
  <si>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 xml:space="preserve">  机关事业单位基本养老保险缴费支出</t>
  </si>
  <si>
    <t>06</t>
  </si>
  <si>
    <t xml:space="preserve">  机关事业单位职业年金缴费支出</t>
  </si>
  <si>
    <t>210</t>
  </si>
  <si>
    <t>11</t>
  </si>
  <si>
    <t>01</t>
  </si>
  <si>
    <t xml:space="preserve">  行政单位医疗</t>
  </si>
  <si>
    <t>212</t>
  </si>
  <si>
    <t>08</t>
  </si>
  <si>
    <t>02</t>
  </si>
  <si>
    <t xml:space="preserve">  国有土地使用权出让收入安排的支出</t>
  </si>
  <si>
    <t>220</t>
  </si>
  <si>
    <t xml:space="preserve">  行政运行</t>
  </si>
  <si>
    <t>221</t>
  </si>
  <si>
    <t xml:space="preserve">  住房公积金</t>
  </si>
  <si>
    <t xml:space="preserve"> 306102</t>
  </si>
  <si>
    <t xml:space="preserve">  事业单位医疗</t>
  </si>
  <si>
    <t>50</t>
  </si>
  <si>
    <t xml:space="preserve">  事业运行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</si>
  <si>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</si>
  <si>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</si>
  <si>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</si>
  <si>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</si>
  <si>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</si>
  <si>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</si>
  <si>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</si>
  <si>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</si>
  <si>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</si>
  <si>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</si>
  <si>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</si>
  <si>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</si>
  <si>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</si>
  <si>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</si>
  <si>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</si>
  <si>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</si>
  <si>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</si>
  <si>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</si>
  <si>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</si>
  <si>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</si>
  <si>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</si>
  <si>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</si>
  <si>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</si>
  <si>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</si>
  <si>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</si>
  <si>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</si>
  <si>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</si>
  <si>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</si>
  <si>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</si>
  <si>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</si>
  <si>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</si>
  <si>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</si>
  <si>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</si>
  <si>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</si>
  <si>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</si>
  <si>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</si>
  <si>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</si>
  <si>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</si>
  <si>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</si>
  <si>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</si>
  <si>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</si>
  <si>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</si>
  <si>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</si>
  <si>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</si>
  <si>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</si>
  <si>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</si>
  <si>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</si>
  <si>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</si>
  <si>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</si>
  <si>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</si>
  <si>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</si>
  <si>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基本工资</t>
  </si>
  <si>
    <t>津贴补贴</t>
  </si>
  <si>
    <t>03</t>
  </si>
  <si>
    <t>奖金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</si>
  <si>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</si>
  <si>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</si>
  <si>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</si>
  <si>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</si>
  <si>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</si>
  <si>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</si>
  <si>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</si>
  <si>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</si>
  <si>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</si>
  <si>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</si>
  <si>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14</t>
  </si>
  <si>
    <t>医疗费</t>
  </si>
  <si>
    <t>办公费</t>
  </si>
  <si>
    <t>水费</t>
  </si>
  <si>
    <t>电费</t>
  </si>
  <si>
    <t>07</t>
  </si>
  <si>
    <t>邮电费</t>
  </si>
  <si>
    <t>差旅费</t>
  </si>
  <si>
    <t>16</t>
  </si>
  <si>
    <t>培训费</t>
  </si>
  <si>
    <t>17</t>
  </si>
  <si>
    <t>公务接待费</t>
  </si>
  <si>
    <t>27</t>
  </si>
  <si>
    <t>委托业务费</t>
  </si>
  <si>
    <t>31</t>
  </si>
  <si>
    <t>公务用车运行维护费</t>
  </si>
  <si>
    <t>生活补助</t>
  </si>
  <si>
    <t>奖励金</t>
  </si>
  <si>
    <t>绩效工资</t>
  </si>
  <si>
    <t>表3</t>
  </si>
  <si>
    <t>一般公共预算支出预算表</t>
  </si>
  <si>
    <t>当年财政拨款安排</t>
  </si>
  <si>
    <r>
      <rPr>
        <sz val="10"/>
        <rFont val="宋体"/>
        <charset val="134"/>
      </rPr>
      <t>306</t>
    </r>
    <r>
      <rPr>
        <sz val="10"/>
        <rFont val="宋体"/>
        <charset val="134"/>
      </rPr>
      <t>0</t>
    </r>
    <r>
      <rPr>
        <sz val="10"/>
        <rFont val="宋体"/>
        <charset val="134"/>
      </rPr>
      <t>01</t>
    </r>
  </si>
  <si>
    <t>2080505</t>
  </si>
  <si>
    <t>2080506</t>
  </si>
  <si>
    <t>2101101</t>
  </si>
  <si>
    <t>2200101</t>
  </si>
  <si>
    <t>2210201</t>
  </si>
  <si>
    <t>2101102</t>
  </si>
  <si>
    <t>2200150</t>
  </si>
  <si>
    <t>表3-1</t>
  </si>
  <si>
    <t>一般公共预算基本支出预算表</t>
  </si>
  <si>
    <t>人员经费</t>
  </si>
  <si>
    <t>公用经费</t>
  </si>
  <si>
    <t>301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</si>
  <si>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</si>
  <si>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</si>
  <si>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</si>
  <si>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</si>
  <si>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</si>
  <si>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</si>
  <si>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</si>
  <si>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</si>
  <si>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</si>
  <si>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</si>
  <si>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</si>
  <si>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</si>
  <si>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</si>
  <si>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</si>
  <si>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</si>
  <si>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</si>
  <si>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</si>
  <si>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</si>
  <si>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</si>
  <si>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</si>
  <si>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</si>
  <si>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30113</t>
  </si>
  <si>
    <t>  住房公积金</t>
  </si>
  <si>
    <t>30114</t>
  </si>
  <si>
    <t>  医疗费</t>
  </si>
  <si>
    <t>302</t>
  </si>
  <si>
    <t> 商品和服务支出</t>
  </si>
  <si>
    <t>30201</t>
  </si>
  <si>
    <t>  办公费</t>
  </si>
  <si>
    <t>  水费</t>
  </si>
  <si>
    <t>30206</t>
  </si>
  <si>
    <t>  电费</t>
  </si>
  <si>
    <t>30205</t>
  </si>
  <si>
    <t>  邮电费</t>
  </si>
  <si>
    <t>30211</t>
  </si>
  <si>
    <t>  差旅费</t>
  </si>
  <si>
    <t>30216</t>
  </si>
  <si>
    <t>  培训费</t>
  </si>
  <si>
    <t>30217</t>
  </si>
  <si>
    <t>  公务接待费</t>
  </si>
  <si>
    <t>30231</t>
  </si>
  <si>
    <t>  公务用车运行维护费</t>
  </si>
  <si>
    <t>303</t>
  </si>
  <si>
    <t> 对个人和家庭的补助</t>
  </si>
  <si>
    <t>30305</t>
  </si>
  <si>
    <t>  生活补助</t>
  </si>
  <si>
    <t>   遗属生活补助</t>
  </si>
  <si>
    <t>3030503</t>
  </si>
  <si>
    <t>   其他生活补助</t>
  </si>
  <si>
    <t>30309</t>
  </si>
  <si>
    <t>  奖励金</t>
  </si>
  <si>
    <t>3030901</t>
  </si>
  <si>
    <t>   独生子女</t>
  </si>
  <si>
    <t>30107</t>
  </si>
  <si>
    <t>  绩效工资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</si>
  <si>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</si>
  <si>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</si>
  <si>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</si>
  <si>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</si>
  <si>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说明：此表为空，不涉及一般公共预算项目支出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</si>
  <si>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</si>
  <si>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</si>
  <si>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</si>
  <si>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</si>
  <si>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</si>
  <si>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</si>
  <si>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</si>
  <si>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</si>
  <si>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</si>
  <si>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</si>
  <si>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</si>
  <si>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2120802</t>
  </si>
  <si>
    <t>土地开发支出</t>
  </si>
  <si>
    <t>表4-1</t>
  </si>
  <si>
    <t>政府性基金预算“三公”经费支出预算表</t>
  </si>
  <si>
    <t>说明：此表为空，不涉及政府性基金预算“三公”经费支出</t>
  </si>
  <si>
    <t>表5</t>
  </si>
  <si>
    <t>国有资本经营预算支出预算表</t>
  </si>
  <si>
    <t>本年国有资本经营预算支出</t>
  </si>
  <si>
    <t>说明：此表为空，不涉及国有资本经营预算支出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</si>
  <si>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</si>
  <si>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</si>
  <si>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</si>
  <si>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</si>
  <si>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</si>
  <si>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</si>
  <si>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</si>
  <si>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</si>
  <si>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</si>
  <si>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</si>
  <si>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</si>
  <si>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</si>
  <si>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</si>
  <si>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306001-茂县自然资源局（行政）</t>
  </si>
  <si>
    <t>工资性支出</t>
  </si>
  <si>
    <t>1,102,793.00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</si>
  <si>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</si>
  <si>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</si>
  <si>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</si>
  <si>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</si>
  <si>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</si>
  <si>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</si>
  <si>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</si>
  <si>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</si>
  <si>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</si>
  <si>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</si>
  <si>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</si>
  <si>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</si>
  <si>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306102-茂县自然资源局（事业）</t>
  </si>
  <si>
    <t>2,891,030.36</t>
  </si>
  <si>
    <t>其他人员支出</t>
  </si>
  <si>
    <t>9,000.00</t>
  </si>
  <si>
    <t>日常公用经费</t>
  </si>
  <si>
    <t>104,000.00</t>
  </si>
  <si>
    <t>提高预算编制质量，严格执行预算，保障单位日常运转。</t>
  </si>
  <si>
    <t>运转保障率</t>
  </si>
  <si>
    <t>20</t>
  </si>
  <si>
    <t>科目调整次数</t>
  </si>
  <si>
    <t>≤</t>
  </si>
  <si>
    <t>5</t>
  </si>
  <si>
    <t>次</t>
  </si>
  <si>
    <t>经济效益指标</t>
  </si>
  <si>
    <t>“三公经费”控制率[计算方法为：（三公经费实际支出数/预算安排数]×100%）</t>
  </si>
  <si>
    <t>质量指标</t>
  </si>
  <si>
    <t>预算编制准确率（计算方法为：∣（执行数-预算数）/预算数∣）</t>
  </si>
  <si>
    <t>320,000.00</t>
  </si>
  <si>
    <t>机关事业养老保险</t>
  </si>
  <si>
    <t>189,186.08</t>
  </si>
  <si>
    <t>496,914.74</t>
  </si>
  <si>
    <t>职业年金</t>
  </si>
  <si>
    <t>94,593.04</t>
  </si>
  <si>
    <t>248,457.26</t>
  </si>
  <si>
    <t>医疗保险及公务员医疗补助（行政）</t>
  </si>
  <si>
    <t>165,802.19</t>
  </si>
  <si>
    <t>医疗保险及公务员医疗补助（事业）</t>
  </si>
  <si>
    <t>388,375.63</t>
  </si>
  <si>
    <t>其他社会保险缴费</t>
  </si>
  <si>
    <t>2,728.41</t>
  </si>
  <si>
    <t>23,604.27</t>
  </si>
  <si>
    <t>194,424.00</t>
  </si>
  <si>
    <t>529,236.00</t>
  </si>
  <si>
    <t>独子费</t>
  </si>
  <si>
    <t>192.00</t>
  </si>
  <si>
    <t>324.00</t>
  </si>
  <si>
    <t>40,000.00</t>
  </si>
  <si>
    <t>基础绩效奖(行政)</t>
  </si>
  <si>
    <t>444,384.00</t>
  </si>
  <si>
    <t>基础绩效奖(事业)</t>
  </si>
  <si>
    <t>1,183,560.00</t>
  </si>
  <si>
    <t>在职体检费</t>
  </si>
  <si>
    <t>19,900.00</t>
  </si>
  <si>
    <t>61,100.00</t>
  </si>
  <si>
    <t>退休体检费</t>
  </si>
  <si>
    <t>16,800.00</t>
  </si>
  <si>
    <t>1,500.00</t>
  </si>
  <si>
    <t>高海拔地区折算工龄补贴</t>
  </si>
  <si>
    <t>8,100.00</t>
  </si>
  <si>
    <t>12,690.00</t>
  </si>
  <si>
    <t>乡镇工作补贴</t>
  </si>
  <si>
    <t>3,600.00</t>
  </si>
  <si>
    <t>9,600.00</t>
  </si>
  <si>
    <t>艰苦边远地区津贴</t>
  </si>
  <si>
    <t>67,920.00</t>
  </si>
  <si>
    <t>192,540.00</t>
  </si>
  <si>
    <t>退休人员生活补助</t>
  </si>
  <si>
    <t>79,200.00</t>
  </si>
  <si>
    <t>7,200.00</t>
  </si>
  <si>
    <t>2023年度国土变更调查项目</t>
  </si>
  <si>
    <t>完成2023年度国土变更调查，确保耕地和永久基本农田保有量</t>
  </si>
  <si>
    <t>满意度指标</t>
  </si>
  <si>
    <t>群众满意度</t>
  </si>
  <si>
    <t>≥</t>
  </si>
  <si>
    <t>99</t>
  </si>
  <si>
    <t>成本指标</t>
  </si>
  <si>
    <t>社会成本指标</t>
  </si>
  <si>
    <t>以最小的社会投入获得最大的产出</t>
  </si>
  <si>
    <t>200000</t>
  </si>
  <si>
    <t>元</t>
  </si>
  <si>
    <t>保质保量完成2023年度国土变更调查</t>
  </si>
  <si>
    <t>经济成本指标</t>
  </si>
  <si>
    <t>最经济的成本完成2023年度国土变更调查</t>
  </si>
  <si>
    <t>确保耕地和永久基本农田保有量</t>
  </si>
  <si>
    <t>时效指标</t>
  </si>
  <si>
    <t>2024年内完成</t>
  </si>
  <si>
    <t>1</t>
  </si>
  <si>
    <t>年</t>
  </si>
  <si>
    <t>服务对象满意度指标</t>
  </si>
  <si>
    <t>自然资源局满意度</t>
  </si>
  <si>
    <t>表7</t>
  </si>
  <si>
    <t>部门整体支出绩效目标表</t>
  </si>
  <si>
    <t>（2024年度）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</si>
  <si>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</si>
  <si>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</si>
  <si>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</si>
  <si>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</si>
  <si>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</si>
  <si>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</si>
  <si>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1.加强土地储备和土地资源处置管理，盘活土地存量；落实最严格的耕地保护制度，坚决守住耕地保护红线，盘活存量用地，持续提升用地效率，服务保障巩固脱贫攻坚成效助推乡村振兴；2.全面提升自然资源综合管理水平；3.做好用地要素保障，提升审批效率；4.加强生态文明建设，切实保护生态环境；5.提升地质灾害综合防治能力，保护人民群众生命财产安全。</t>
  </si>
  <si>
    <t>年度主要任务</t>
  </si>
  <si>
    <t>任务名称</t>
  </si>
  <si>
    <t>主要内容</t>
  </si>
  <si>
    <t>持续完善国土空间规划体系</t>
  </si>
  <si>
    <t>有序推动国土空间规划编制</t>
  </si>
  <si>
    <t>全面规范自然资源局管理</t>
  </si>
  <si>
    <t>进一步做好政务公开和政府信息公开工作；切实强化违建清查整治深化巩固阶段相关工作</t>
  </si>
  <si>
    <t>坚决守住耕地保护红线，全面推进国土空间用途管制</t>
  </si>
  <si>
    <t>深入开展耕地和永久基本农田划定成果核实处置，全面强化耕地和永久基本农田监督监管</t>
  </si>
  <si>
    <t>积极履行自然资源资产所有者职责</t>
  </si>
  <si>
    <t>实施自然资源同意调查监测，开展自然资源局确权登记</t>
  </si>
  <si>
    <t>年度绩效指标</t>
  </si>
  <si>
    <t>绩效指标性质</t>
  </si>
  <si>
    <t>绩效指标值</t>
  </si>
  <si>
    <t>绩效度量单位</t>
  </si>
  <si>
    <t>地质灾害避险搬迁规划</t>
  </si>
  <si>
    <t>=</t>
  </si>
  <si>
    <t>套</t>
  </si>
  <si>
    <t>地质灾害宣传培训场次</t>
  </si>
  <si>
    <t>3</t>
  </si>
  <si>
    <t>发布地质灾害监测预警信息</t>
  </si>
  <si>
    <t>4500</t>
  </si>
  <si>
    <t>条</t>
  </si>
  <si>
    <t>完成地质灾害工程治理</t>
  </si>
  <si>
    <t>处</t>
  </si>
  <si>
    <t>完成全县调查单元自然资源变更调查工作</t>
  </si>
  <si>
    <t>＞</t>
  </si>
  <si>
    <t>5000</t>
  </si>
  <si>
    <t>个</t>
  </si>
  <si>
    <t>从严控制建设项目占用耕地和基本农田</t>
  </si>
  <si>
    <t>定性</t>
  </si>
  <si>
    <t>优良中低差</t>
  </si>
  <si>
    <t>通过开展地质灾害工程治理、排危除险，保护受威胁人民群众财产</t>
  </si>
  <si>
    <t>1000</t>
  </si>
  <si>
    <t>万元</t>
  </si>
  <si>
    <t>生态效益指标</t>
  </si>
  <si>
    <t>治理泥石流、滑坡灾害等</t>
  </si>
  <si>
    <t>满意度</t>
  </si>
  <si>
    <t>2024年部门预算批复表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</si>
  <si>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</si>
  <si>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</si>
  <si>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</si>
  <si>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</si>
  <si>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</si>
  <si>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</si>
  <si>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</si>
  <si>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</si>
  <si>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</si>
  <si>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</si>
  <si>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</si>
  <si>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说明：此表为空，不涉及政府采购预算支出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</si>
</sst>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C0C0C0"/>
      <name val="SimSun"/>
      <charset val="134"/>
    </font>
    <font>
      <sz val="11"/>
      <color rgb="FF000000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sz val="1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Dialog.plain"/>
      <charset val="134"/>
    </font>
    <font>
      <b/>
      <sz val="16"/>
      <color rgb="FF000000"/>
      <name val="宋体"/>
      <charset val="134"/>
      <scheme val="major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7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14" fontId="0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 wrapText="1"/>
    </xf>
    <xf numFmtId="0" fontId="0" fillId="0" borderId="11" xfId="0" applyFont="1" applyBorder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0" fontId="6" fillId="0" borderId="3" xfId="0" applyFont="1" applyBorder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6" fillId="0" borderId="2" xfId="0" applyNumberFormat="1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left" vertical="center"/>
    </xf>
    <xf numFmtId="4" fontId="2" fillId="0" borderId="5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14" fontId="1" fillId="0" borderId="3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>
      <alignment vertical="center"/>
    </xf>
    <xf numFmtId="4" fontId="2" fillId="3" borderId="4" xfId="0" applyNumberFormat="1" applyFont="1" applyFill="1" applyBorder="1" applyAlignment="1">
      <alignment horizontal="left" vertical="center"/>
    </xf>
    <xf numFmtId="4" fontId="2" fillId="3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37"/>
    </row>
    <row r="2" ht="170.9" customHeight="1" spans="1:1">
      <c r="A2" s="138" t="s">
        <v>0</v>
      </c>
    </row>
    <row r="3" ht="128.15" customHeight="1" spans="1:1">
      <c r="A3" s="139" t="s">
        <v>1</v>
      </c>
    </row>
  </sheetData>
  <pageMargins left="0.75" right="0.75" top="0.270000010728836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hidden="1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40"/>
      <c r="B1" s="41"/>
      <c r="C1" s="29"/>
      <c r="D1" s="42"/>
      <c r="E1" s="42"/>
      <c r="F1" s="42"/>
      <c r="G1" s="42"/>
      <c r="H1" s="42"/>
      <c r="I1" s="24" t="s">
        <v>262</v>
      </c>
      <c r="J1" s="63"/>
    </row>
    <row r="2" ht="19.9" customHeight="1" spans="1:10">
      <c r="A2" s="40"/>
      <c r="B2" s="68" t="s">
        <v>263</v>
      </c>
      <c r="C2" s="68"/>
      <c r="D2" s="68"/>
      <c r="E2" s="68"/>
      <c r="F2" s="68"/>
      <c r="G2" s="68"/>
      <c r="H2" s="68"/>
      <c r="I2" s="68"/>
      <c r="J2" s="63" t="s">
        <v>3</v>
      </c>
    </row>
    <row r="3" ht="17.05" customHeight="1" spans="1:10">
      <c r="A3" s="69" t="s">
        <v>5</v>
      </c>
      <c r="B3" s="70" t="s">
        <v>6</v>
      </c>
      <c r="C3" s="70"/>
      <c r="D3" s="81"/>
      <c r="E3" s="81"/>
      <c r="F3" s="81"/>
      <c r="G3" s="81"/>
      <c r="H3" s="81"/>
      <c r="I3" s="81" t="s">
        <v>7</v>
      </c>
      <c r="J3" s="82"/>
    </row>
    <row r="4" ht="21.35" customHeight="1" spans="1:10">
      <c r="A4" s="63"/>
      <c r="B4" s="88" t="s">
        <v>264</v>
      </c>
      <c r="C4" s="88" t="s">
        <v>66</v>
      </c>
      <c r="D4" s="88" t="s">
        <v>265</v>
      </c>
      <c r="E4" s="88"/>
      <c r="F4" s="88"/>
      <c r="G4" s="88"/>
      <c r="H4" s="88"/>
      <c r="I4" s="88"/>
      <c r="J4" s="83"/>
    </row>
    <row r="5" ht="21.35" customHeight="1" spans="1:10">
      <c r="A5" s="14"/>
      <c r="B5" s="88"/>
      <c r="C5" s="88"/>
      <c r="D5" s="88" t="s">
        <v>54</v>
      </c>
      <c r="E5" s="8" t="s">
        <v>266</v>
      </c>
      <c r="F5" s="88" t="s">
        <v>267</v>
      </c>
      <c r="G5" s="88"/>
      <c r="H5" s="88"/>
      <c r="I5" s="88" t="s">
        <v>178</v>
      </c>
      <c r="J5" s="83"/>
    </row>
    <row r="6" ht="21.35" customHeight="1" spans="1:10">
      <c r="A6" s="14"/>
      <c r="B6" s="88"/>
      <c r="C6" s="88"/>
      <c r="D6" s="88"/>
      <c r="E6" s="8"/>
      <c r="F6" s="88" t="s">
        <v>152</v>
      </c>
      <c r="G6" s="88" t="s">
        <v>268</v>
      </c>
      <c r="H6" s="88" t="s">
        <v>269</v>
      </c>
      <c r="I6" s="88"/>
      <c r="J6" s="28"/>
    </row>
    <row r="7" ht="19.9" customHeight="1" spans="1:10">
      <c r="A7" s="72"/>
      <c r="B7" s="10"/>
      <c r="C7" s="10" t="s">
        <v>67</v>
      </c>
      <c r="D7" s="89">
        <f>F7+I7</f>
        <v>48480</v>
      </c>
      <c r="E7" s="89"/>
      <c r="F7" s="89">
        <v>40000</v>
      </c>
      <c r="G7" s="89"/>
      <c r="H7" s="89">
        <v>40000</v>
      </c>
      <c r="I7" s="89">
        <v>8480</v>
      </c>
      <c r="J7" s="27"/>
    </row>
    <row r="8" ht="19.9" customHeight="1" spans="1:10">
      <c r="A8" s="14"/>
      <c r="B8" s="19" t="s">
        <v>69</v>
      </c>
      <c r="C8" s="19" t="s">
        <v>70</v>
      </c>
      <c r="D8" s="90">
        <f>F8+I8</f>
        <v>42080</v>
      </c>
      <c r="E8" s="90"/>
      <c r="F8" s="90">
        <v>40000</v>
      </c>
      <c r="G8" s="90"/>
      <c r="H8" s="90">
        <v>40000</v>
      </c>
      <c r="I8" s="90">
        <v>2080</v>
      </c>
      <c r="J8" s="83"/>
    </row>
    <row r="9" ht="19.9" customHeight="1" spans="1:10">
      <c r="A9" s="14"/>
      <c r="B9" s="19" t="s">
        <v>71</v>
      </c>
      <c r="C9" s="19" t="s">
        <v>72</v>
      </c>
      <c r="D9" s="91">
        <v>6400</v>
      </c>
      <c r="E9" s="91"/>
      <c r="F9" s="91"/>
      <c r="G9" s="91"/>
      <c r="H9" s="91"/>
      <c r="I9" s="91">
        <v>6400</v>
      </c>
      <c r="J9" s="83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786805555555556" bottom="0.270000010728836" header="0" footer="0"/>
  <pageSetup paperSize="9" scale="86" fitToHeight="0" orientation="landscape"/>
  <headerFooter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4.4"/>
  <cols>
    <col min="1" max="1" width="1.53703703703704" hidden="1" customWidth="1"/>
    <col min="2" max="2" width="4.66666666666667" customWidth="1"/>
    <col min="3" max="4" width="3.77777777777778" customWidth="1"/>
    <col min="5" max="5" width="18.1296296296296" customWidth="1"/>
    <col min="6" max="6" width="22.7777777777778" customWidth="1"/>
    <col min="7" max="9" width="18.1296296296296" customWidth="1"/>
    <col min="10" max="10" width="1.53703703703704" customWidth="1"/>
    <col min="11" max="11" width="9.76851851851852" customWidth="1"/>
  </cols>
  <sheetData>
    <row r="1" ht="14.3" customHeight="1" spans="1:10">
      <c r="A1" s="40"/>
      <c r="B1" s="41"/>
      <c r="C1" s="41"/>
      <c r="D1" s="41"/>
      <c r="E1" s="29"/>
      <c r="F1" s="29"/>
      <c r="G1" s="42"/>
      <c r="H1" s="42"/>
      <c r="I1" s="24" t="s">
        <v>270</v>
      </c>
      <c r="J1" s="63"/>
    </row>
    <row r="2" ht="19.9" customHeight="1" spans="1:10">
      <c r="A2" s="40"/>
      <c r="B2" s="68" t="s">
        <v>271</v>
      </c>
      <c r="C2" s="68"/>
      <c r="D2" s="68"/>
      <c r="E2" s="68"/>
      <c r="F2" s="68"/>
      <c r="G2" s="68"/>
      <c r="H2" s="68"/>
      <c r="I2" s="68"/>
      <c r="J2" s="63" t="s">
        <v>3</v>
      </c>
    </row>
    <row r="3" ht="17.05" customHeight="1" spans="1:10">
      <c r="A3" s="69" t="s">
        <v>5</v>
      </c>
      <c r="B3" s="70" t="s">
        <v>6</v>
      </c>
      <c r="C3" s="70"/>
      <c r="D3" s="70"/>
      <c r="E3" s="70"/>
      <c r="F3" s="70"/>
      <c r="G3" s="71"/>
      <c r="H3" s="71"/>
      <c r="I3" s="81" t="s">
        <v>7</v>
      </c>
      <c r="J3" s="82"/>
    </row>
    <row r="4" ht="21.35" customHeight="1" spans="1:10">
      <c r="A4" s="63"/>
      <c r="B4" s="46" t="s">
        <v>10</v>
      </c>
      <c r="C4" s="46"/>
      <c r="D4" s="46"/>
      <c r="E4" s="46"/>
      <c r="F4" s="46"/>
      <c r="G4" s="46" t="s">
        <v>272</v>
      </c>
      <c r="H4" s="46"/>
      <c r="I4" s="46"/>
      <c r="J4" s="83"/>
    </row>
    <row r="5" ht="21.35" customHeight="1" spans="1:10">
      <c r="A5" s="14"/>
      <c r="B5" s="46" t="s">
        <v>77</v>
      </c>
      <c r="C5" s="46"/>
      <c r="D5" s="46"/>
      <c r="E5" s="46" t="s">
        <v>65</v>
      </c>
      <c r="F5" s="46" t="s">
        <v>66</v>
      </c>
      <c r="G5" s="46" t="s">
        <v>54</v>
      </c>
      <c r="H5" s="46" t="s">
        <v>75</v>
      </c>
      <c r="I5" s="46" t="s">
        <v>76</v>
      </c>
      <c r="J5" s="83"/>
    </row>
    <row r="6" ht="21.35" customHeight="1" spans="1:10">
      <c r="A6" s="14"/>
      <c r="B6" s="46" t="s">
        <v>78</v>
      </c>
      <c r="C6" s="46" t="s">
        <v>79</v>
      </c>
      <c r="D6" s="46" t="s">
        <v>80</v>
      </c>
      <c r="E6" s="46"/>
      <c r="F6" s="46"/>
      <c r="G6" s="46"/>
      <c r="H6" s="46"/>
      <c r="I6" s="46"/>
      <c r="J6" s="28"/>
    </row>
    <row r="7" ht="19.9" customHeight="1" spans="1:10">
      <c r="A7" s="72"/>
      <c r="B7" s="73"/>
      <c r="C7" s="73"/>
      <c r="D7" s="73"/>
      <c r="E7" s="73"/>
      <c r="F7" s="73" t="s">
        <v>67</v>
      </c>
      <c r="G7" s="74">
        <v>200000</v>
      </c>
      <c r="H7" s="74"/>
      <c r="I7" s="74">
        <v>200000</v>
      </c>
      <c r="J7" s="27"/>
    </row>
    <row r="8" ht="19.9" customHeight="1" spans="1:10">
      <c r="A8" s="14"/>
      <c r="B8" s="53"/>
      <c r="C8" s="53"/>
      <c r="D8" s="53"/>
      <c r="E8" s="86" t="s">
        <v>69</v>
      </c>
      <c r="F8" s="76" t="s">
        <v>70</v>
      </c>
      <c r="G8" s="77">
        <f>I8</f>
        <v>200000</v>
      </c>
      <c r="H8" s="77"/>
      <c r="I8" s="77">
        <v>200000</v>
      </c>
      <c r="J8" s="83"/>
    </row>
    <row r="9" ht="19.9" customHeight="1" spans="1:10">
      <c r="A9" s="14"/>
      <c r="B9" s="86">
        <v>212</v>
      </c>
      <c r="C9" s="86" t="s">
        <v>91</v>
      </c>
      <c r="D9" s="86" t="s">
        <v>92</v>
      </c>
      <c r="E9" s="86" t="s">
        <v>273</v>
      </c>
      <c r="F9" s="87" t="s">
        <v>274</v>
      </c>
      <c r="G9" s="77">
        <f>I9</f>
        <v>200000</v>
      </c>
      <c r="H9" s="77"/>
      <c r="I9" s="77">
        <v>200000</v>
      </c>
      <c r="J9" s="83"/>
    </row>
    <row r="10" ht="19.9" customHeight="1" spans="1:10">
      <c r="A10" s="14"/>
      <c r="B10" s="75"/>
      <c r="C10" s="75"/>
      <c r="D10" s="75"/>
      <c r="E10" s="75"/>
      <c r="F10" s="76" t="s">
        <v>120</v>
      </c>
      <c r="G10" s="77"/>
      <c r="H10" s="78"/>
      <c r="I10" s="78"/>
      <c r="J10" s="28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747916666666667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pane ySplit="6" topLeftCell="A7" activePane="bottomLeft" state="frozen"/>
      <selection/>
      <selection pane="bottomLeft" activeCell="B10" sqref="B10"/>
    </sheetView>
  </sheetViews>
  <sheetFormatPr defaultColWidth="10" defaultRowHeight="14.4"/>
  <cols>
    <col min="1" max="1" width="1.53703703703704" hidden="1" customWidth="1"/>
    <col min="2" max="9" width="29.1296296296296" customWidth="1"/>
    <col min="10" max="10" width="1.53703703703704" customWidth="1"/>
  </cols>
  <sheetData>
    <row r="1" ht="14.3" customHeight="1" spans="1:10">
      <c r="A1" s="40"/>
      <c r="B1" s="41"/>
      <c r="C1" s="29"/>
      <c r="D1" s="42"/>
      <c r="E1" s="42"/>
      <c r="F1" s="42"/>
      <c r="G1" s="42"/>
      <c r="H1" s="42"/>
      <c r="I1" s="24" t="s">
        <v>275</v>
      </c>
      <c r="J1" s="63"/>
    </row>
    <row r="2" ht="19.9" customHeight="1" spans="1:10">
      <c r="A2" s="40"/>
      <c r="B2" s="68" t="s">
        <v>276</v>
      </c>
      <c r="C2" s="68"/>
      <c r="D2" s="68"/>
      <c r="E2" s="68"/>
      <c r="F2" s="68"/>
      <c r="G2" s="68"/>
      <c r="H2" s="68"/>
      <c r="I2" s="68"/>
      <c r="J2" s="63" t="s">
        <v>3</v>
      </c>
    </row>
    <row r="3" ht="17.05" customHeight="1" spans="1:10">
      <c r="A3" s="69" t="s">
        <v>5</v>
      </c>
      <c r="B3" s="70" t="s">
        <v>6</v>
      </c>
      <c r="C3" s="70"/>
      <c r="D3" s="81"/>
      <c r="E3" s="81"/>
      <c r="F3" s="81"/>
      <c r="G3" s="81"/>
      <c r="H3" s="81"/>
      <c r="I3" s="81" t="s">
        <v>7</v>
      </c>
      <c r="J3" s="82"/>
    </row>
    <row r="4" ht="21.35" customHeight="1" spans="1:10">
      <c r="A4" s="63"/>
      <c r="B4" s="46" t="s">
        <v>264</v>
      </c>
      <c r="C4" s="46" t="s">
        <v>66</v>
      </c>
      <c r="D4" s="46" t="s">
        <v>265</v>
      </c>
      <c r="E4" s="46"/>
      <c r="F4" s="46"/>
      <c r="G4" s="46"/>
      <c r="H4" s="46"/>
      <c r="I4" s="46"/>
      <c r="J4" s="83"/>
    </row>
    <row r="5" ht="21.35" customHeight="1" spans="1:10">
      <c r="A5" s="14"/>
      <c r="B5" s="46"/>
      <c r="C5" s="46"/>
      <c r="D5" s="46" t="s">
        <v>54</v>
      </c>
      <c r="E5" s="85" t="s">
        <v>266</v>
      </c>
      <c r="F5" s="46" t="s">
        <v>267</v>
      </c>
      <c r="G5" s="46"/>
      <c r="H5" s="46"/>
      <c r="I5" s="46" t="s">
        <v>178</v>
      </c>
      <c r="J5" s="83"/>
    </row>
    <row r="6" ht="21.35" customHeight="1" spans="1:10">
      <c r="A6" s="14"/>
      <c r="B6" s="46"/>
      <c r="C6" s="46"/>
      <c r="D6" s="46"/>
      <c r="E6" s="85"/>
      <c r="F6" s="46" t="s">
        <v>152</v>
      </c>
      <c r="G6" s="46" t="s">
        <v>268</v>
      </c>
      <c r="H6" s="46" t="s">
        <v>269</v>
      </c>
      <c r="I6" s="46"/>
      <c r="J6" s="28"/>
    </row>
    <row r="7" ht="19.9" customHeight="1" spans="1:10">
      <c r="A7" s="72"/>
      <c r="B7" s="73"/>
      <c r="C7" s="73" t="s">
        <v>67</v>
      </c>
      <c r="D7" s="74"/>
      <c r="E7" s="74"/>
      <c r="F7" s="74"/>
      <c r="G7" s="74"/>
      <c r="H7" s="74"/>
      <c r="I7" s="74"/>
      <c r="J7" s="27"/>
    </row>
    <row r="8" ht="19.9" customHeight="1" spans="1:10">
      <c r="A8" s="14"/>
      <c r="B8" s="75"/>
      <c r="C8" s="76" t="s">
        <v>24</v>
      </c>
      <c r="D8" s="77"/>
      <c r="E8" s="77"/>
      <c r="F8" s="77"/>
      <c r="G8" s="77"/>
      <c r="H8" s="77"/>
      <c r="I8" s="77"/>
      <c r="J8" s="83"/>
    </row>
    <row r="9" ht="19.9" customHeight="1" spans="1:10">
      <c r="A9" s="14"/>
      <c r="B9" s="75"/>
      <c r="C9" s="76" t="s">
        <v>120</v>
      </c>
      <c r="D9" s="78"/>
      <c r="E9" s="78"/>
      <c r="F9" s="78"/>
      <c r="G9" s="78"/>
      <c r="H9" s="78"/>
      <c r="I9" s="78"/>
      <c r="J9" s="83"/>
    </row>
    <row r="10" ht="38" customHeight="1" spans="1:10">
      <c r="A10" s="79"/>
      <c r="B10" s="79" t="s">
        <v>277</v>
      </c>
      <c r="C10" s="79"/>
      <c r="D10" s="79"/>
      <c r="E10" s="79"/>
      <c r="F10" s="79"/>
      <c r="G10" s="79"/>
      <c r="H10" s="79"/>
      <c r="I10" s="79"/>
      <c r="J10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826388888888889" bottom="0.270000010728836" header="0" footer="0"/>
  <pageSetup paperSize="9" scale="5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3" sqref="B13"/>
    </sheetView>
  </sheetViews>
  <sheetFormatPr defaultColWidth="10" defaultRowHeight="14.4"/>
  <cols>
    <col min="1" max="1" width="1.53703703703704" hidden="1" customWidth="1"/>
    <col min="2" max="9" width="23" customWidth="1"/>
    <col min="10" max="10" width="1.53703703703704" customWidth="1"/>
    <col min="11" max="11" width="9.76851851851852" customWidth="1"/>
  </cols>
  <sheetData>
    <row r="1" ht="14.3" customHeight="1" spans="1:10">
      <c r="A1" s="40"/>
      <c r="B1" s="41"/>
      <c r="C1" s="41"/>
      <c r="D1" s="41"/>
      <c r="E1" s="29"/>
      <c r="F1" s="29"/>
      <c r="G1" s="42"/>
      <c r="H1" s="42"/>
      <c r="I1" s="24" t="s">
        <v>278</v>
      </c>
      <c r="J1" s="63"/>
    </row>
    <row r="2" ht="19.9" customHeight="1" spans="1:10">
      <c r="A2" s="40"/>
      <c r="B2" s="68" t="s">
        <v>279</v>
      </c>
      <c r="C2" s="68"/>
      <c r="D2" s="68"/>
      <c r="E2" s="68"/>
      <c r="F2" s="68"/>
      <c r="G2" s="68"/>
      <c r="H2" s="68"/>
      <c r="I2" s="68"/>
      <c r="J2" s="63" t="s">
        <v>3</v>
      </c>
    </row>
    <row r="3" ht="17.05" customHeight="1" spans="1:10">
      <c r="A3" s="69" t="s">
        <v>5</v>
      </c>
      <c r="B3" s="70" t="s">
        <v>6</v>
      </c>
      <c r="C3" s="70"/>
      <c r="D3" s="70"/>
      <c r="E3" s="70"/>
      <c r="F3" s="70"/>
      <c r="G3" s="71"/>
      <c r="H3" s="71"/>
      <c r="I3" s="81" t="s">
        <v>7</v>
      </c>
      <c r="J3" s="82"/>
    </row>
    <row r="4" ht="21.35" customHeight="1" spans="1:10">
      <c r="A4" s="63"/>
      <c r="B4" s="46" t="s">
        <v>10</v>
      </c>
      <c r="C4" s="46"/>
      <c r="D4" s="46"/>
      <c r="E4" s="46"/>
      <c r="F4" s="46"/>
      <c r="G4" s="46" t="s">
        <v>280</v>
      </c>
      <c r="H4" s="46"/>
      <c r="I4" s="46"/>
      <c r="J4" s="83"/>
    </row>
    <row r="5" ht="21.35" customHeight="1" spans="1:10">
      <c r="A5" s="14"/>
      <c r="B5" s="46" t="s">
        <v>77</v>
      </c>
      <c r="C5" s="46"/>
      <c r="D5" s="46"/>
      <c r="E5" s="46" t="s">
        <v>65</v>
      </c>
      <c r="F5" s="46" t="s">
        <v>66</v>
      </c>
      <c r="G5" s="46" t="s">
        <v>54</v>
      </c>
      <c r="H5" s="46" t="s">
        <v>75</v>
      </c>
      <c r="I5" s="46" t="s">
        <v>76</v>
      </c>
      <c r="J5" s="83"/>
    </row>
    <row r="6" ht="21.35" customHeight="1" spans="1:10">
      <c r="A6" s="14"/>
      <c r="B6" s="46" t="s">
        <v>78</v>
      </c>
      <c r="C6" s="46" t="s">
        <v>79</v>
      </c>
      <c r="D6" s="46" t="s">
        <v>80</v>
      </c>
      <c r="E6" s="46"/>
      <c r="F6" s="46"/>
      <c r="G6" s="46"/>
      <c r="H6" s="46"/>
      <c r="I6" s="46"/>
      <c r="J6" s="28"/>
    </row>
    <row r="7" ht="19.9" customHeight="1" spans="1:10">
      <c r="A7" s="72"/>
      <c r="B7" s="73"/>
      <c r="C7" s="73"/>
      <c r="D7" s="73"/>
      <c r="E7" s="73"/>
      <c r="F7" s="73" t="s">
        <v>67</v>
      </c>
      <c r="G7" s="74"/>
      <c r="H7" s="74"/>
      <c r="I7" s="74"/>
      <c r="J7" s="27"/>
    </row>
    <row r="8" ht="19.9" customHeight="1" spans="1:10">
      <c r="A8" s="14"/>
      <c r="B8" s="75"/>
      <c r="C8" s="75"/>
      <c r="D8" s="75"/>
      <c r="E8" s="75"/>
      <c r="F8" s="76" t="s">
        <v>24</v>
      </c>
      <c r="G8" s="77"/>
      <c r="H8" s="77"/>
      <c r="I8" s="77"/>
      <c r="J8" s="83"/>
    </row>
    <row r="9" ht="19.9" customHeight="1" spans="1:10">
      <c r="A9" s="14"/>
      <c r="B9" s="75"/>
      <c r="C9" s="75"/>
      <c r="D9" s="75"/>
      <c r="E9" s="75"/>
      <c r="F9" s="76" t="s">
        <v>24</v>
      </c>
      <c r="G9" s="77"/>
      <c r="H9" s="77"/>
      <c r="I9" s="77"/>
      <c r="J9" s="83"/>
    </row>
    <row r="10" ht="19.9" customHeight="1" spans="1:10">
      <c r="A10" s="14"/>
      <c r="B10" s="75"/>
      <c r="C10" s="75"/>
      <c r="D10" s="75"/>
      <c r="E10" s="75"/>
      <c r="F10" s="76"/>
      <c r="G10" s="77"/>
      <c r="H10" s="78"/>
      <c r="I10" s="78"/>
      <c r="J10" s="28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4"/>
    </row>
    <row r="12" spans="2:2">
      <c r="B12" t="s">
        <v>281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550694444444444" bottom="0.270000010728836" header="0" footer="0"/>
  <pageSetup paperSize="9" scale="7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1"/>
  <sheetViews>
    <sheetView view="pageBreakPreview" zoomScaleNormal="100" topLeftCell="B40" workbookViewId="0">
      <selection activeCell="G78" sqref="G78"/>
    </sheetView>
  </sheetViews>
  <sheetFormatPr defaultColWidth="10" defaultRowHeight="14.4"/>
  <cols>
    <col min="1" max="1" width="0.12962962962963" customWidth="1"/>
    <col min="2" max="2" width="17.7777777777778" customWidth="1"/>
    <col min="3" max="7" width="17.25" customWidth="1"/>
    <col min="8" max="8" width="21.6666666666667" customWidth="1"/>
    <col min="9" max="13" width="17.25" customWidth="1"/>
    <col min="14" max="14" width="9.76851851851852" customWidth="1"/>
  </cols>
  <sheetData>
    <row r="1" customFormat="1" ht="14.3" customHeight="1" spans="1:13">
      <c r="A1" s="40"/>
      <c r="B1" s="41"/>
      <c r="C1" s="41"/>
      <c r="D1" s="41"/>
      <c r="E1" s="29"/>
      <c r="F1" s="29"/>
      <c r="G1" s="42"/>
      <c r="H1" s="42"/>
      <c r="J1" s="63"/>
      <c r="M1" s="24" t="s">
        <v>282</v>
      </c>
    </row>
    <row r="2" customFormat="1" ht="19.9" customHeight="1" spans="1:13">
      <c r="A2" s="43"/>
      <c r="B2" s="44" t="s">
        <v>283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customFormat="1" ht="17.05" customHeight="1" spans="1:13">
      <c r="A3" s="45" t="s">
        <v>5</v>
      </c>
      <c r="B3" s="6"/>
      <c r="C3" s="6"/>
      <c r="D3" s="6"/>
      <c r="E3" s="6"/>
      <c r="F3" s="6"/>
      <c r="G3" s="6"/>
      <c r="H3" s="6"/>
      <c r="I3" s="6"/>
      <c r="J3" s="6"/>
      <c r="K3" s="64" t="s">
        <v>7</v>
      </c>
      <c r="L3" s="64"/>
      <c r="M3" s="64"/>
    </row>
    <row r="4" customFormat="1" ht="21.35" customHeight="1" spans="1:13">
      <c r="A4" s="43"/>
      <c r="B4" s="46" t="s">
        <v>284</v>
      </c>
      <c r="C4" s="46" t="s">
        <v>285</v>
      </c>
      <c r="D4" s="46" t="s">
        <v>11</v>
      </c>
      <c r="E4" s="46" t="s">
        <v>286</v>
      </c>
      <c r="F4" s="47" t="s">
        <v>287</v>
      </c>
      <c r="G4" s="48" t="s">
        <v>288</v>
      </c>
      <c r="H4" s="46" t="s">
        <v>289</v>
      </c>
      <c r="I4" s="46" t="s">
        <v>290</v>
      </c>
      <c r="J4" s="46" t="s">
        <v>291</v>
      </c>
      <c r="K4" s="46" t="s">
        <v>292</v>
      </c>
      <c r="L4" s="46" t="s">
        <v>293</v>
      </c>
      <c r="M4" s="46" t="s">
        <v>294</v>
      </c>
    </row>
    <row r="5" customFormat="1" ht="44" customHeight="1" spans="2:13">
      <c r="B5" s="49" t="s">
        <v>295</v>
      </c>
      <c r="C5" s="50" t="s">
        <v>296</v>
      </c>
      <c r="D5" s="51" t="s">
        <v>297</v>
      </c>
      <c r="E5" s="52" t="s">
        <v>298</v>
      </c>
      <c r="F5" s="53" t="s">
        <v>299</v>
      </c>
      <c r="G5" s="53" t="s">
        <v>300</v>
      </c>
      <c r="H5" s="54" t="s">
        <v>301</v>
      </c>
      <c r="I5" s="65" t="s">
        <v>302</v>
      </c>
      <c r="J5" s="65" t="s">
        <v>303</v>
      </c>
      <c r="K5" s="65" t="s">
        <v>304</v>
      </c>
      <c r="L5" s="65" t="s">
        <v>305</v>
      </c>
      <c r="M5" s="66"/>
    </row>
    <row r="6" ht="44" customHeight="1" spans="2:13">
      <c r="B6" s="49"/>
      <c r="C6" s="55"/>
      <c r="D6" s="51"/>
      <c r="E6" s="52"/>
      <c r="F6" s="53" t="s">
        <v>306</v>
      </c>
      <c r="G6" s="53" t="s">
        <v>307</v>
      </c>
      <c r="H6" s="54" t="s">
        <v>308</v>
      </c>
      <c r="I6" s="65" t="s">
        <v>302</v>
      </c>
      <c r="J6" s="65" t="s">
        <v>303</v>
      </c>
      <c r="K6" s="65" t="s">
        <v>304</v>
      </c>
      <c r="L6" s="65" t="s">
        <v>309</v>
      </c>
      <c r="M6" s="53"/>
    </row>
    <row r="7" ht="44" customHeight="1" spans="2:13">
      <c r="B7" s="49" t="s">
        <v>310</v>
      </c>
      <c r="C7" s="55"/>
      <c r="D7" s="51" t="s">
        <v>311</v>
      </c>
      <c r="E7" s="52" t="s">
        <v>298</v>
      </c>
      <c r="F7" s="53" t="s">
        <v>306</v>
      </c>
      <c r="G7" s="53" t="s">
        <v>307</v>
      </c>
      <c r="H7" s="54" t="s">
        <v>308</v>
      </c>
      <c r="I7" s="65" t="s">
        <v>302</v>
      </c>
      <c r="J7" s="65" t="s">
        <v>303</v>
      </c>
      <c r="K7" s="65" t="s">
        <v>304</v>
      </c>
      <c r="L7" s="65" t="s">
        <v>309</v>
      </c>
      <c r="M7" s="53"/>
    </row>
    <row r="8" ht="44" customHeight="1" spans="2:13">
      <c r="B8" s="49"/>
      <c r="C8" s="56"/>
      <c r="D8" s="51"/>
      <c r="E8" s="52"/>
      <c r="F8" s="53" t="s">
        <v>299</v>
      </c>
      <c r="G8" s="53" t="s">
        <v>300</v>
      </c>
      <c r="H8" s="54" t="s">
        <v>301</v>
      </c>
      <c r="I8" s="65" t="s">
        <v>302</v>
      </c>
      <c r="J8" s="65" t="s">
        <v>303</v>
      </c>
      <c r="K8" s="65" t="s">
        <v>304</v>
      </c>
      <c r="L8" s="65" t="s">
        <v>305</v>
      </c>
      <c r="M8" s="53"/>
    </row>
    <row r="9" ht="43" customHeight="1" spans="2:13">
      <c r="B9" s="49" t="s">
        <v>295</v>
      </c>
      <c r="C9" s="49" t="s">
        <v>312</v>
      </c>
      <c r="D9" s="51" t="s">
        <v>313</v>
      </c>
      <c r="E9" s="52" t="s">
        <v>298</v>
      </c>
      <c r="F9" s="53" t="s">
        <v>306</v>
      </c>
      <c r="G9" s="53" t="s">
        <v>307</v>
      </c>
      <c r="H9" s="53" t="s">
        <v>308</v>
      </c>
      <c r="I9" s="53" t="s">
        <v>302</v>
      </c>
      <c r="J9" s="53" t="s">
        <v>303</v>
      </c>
      <c r="K9" s="53" t="s">
        <v>304</v>
      </c>
      <c r="L9" s="53" t="s">
        <v>309</v>
      </c>
      <c r="M9" s="53"/>
    </row>
    <row r="10" ht="43" customHeight="1" spans="2:13">
      <c r="B10" s="49"/>
      <c r="C10" s="49"/>
      <c r="D10" s="51"/>
      <c r="E10" s="52"/>
      <c r="F10" s="53" t="s">
        <v>299</v>
      </c>
      <c r="G10" s="53" t="s">
        <v>300</v>
      </c>
      <c r="H10" s="53" t="s">
        <v>301</v>
      </c>
      <c r="I10" s="53" t="s">
        <v>302</v>
      </c>
      <c r="J10" s="53" t="s">
        <v>303</v>
      </c>
      <c r="K10" s="53" t="s">
        <v>304</v>
      </c>
      <c r="L10" s="53" t="s">
        <v>305</v>
      </c>
      <c r="M10" s="53"/>
    </row>
    <row r="11" spans="2:13">
      <c r="B11" s="52" t="s">
        <v>295</v>
      </c>
      <c r="C11" s="57" t="s">
        <v>314</v>
      </c>
      <c r="D11" s="51" t="s">
        <v>315</v>
      </c>
      <c r="E11" s="52" t="s">
        <v>316</v>
      </c>
      <c r="F11" s="53" t="s">
        <v>306</v>
      </c>
      <c r="G11" s="53" t="s">
        <v>307</v>
      </c>
      <c r="H11" s="53" t="s">
        <v>317</v>
      </c>
      <c r="I11" s="53" t="s">
        <v>302</v>
      </c>
      <c r="J11" s="53" t="s">
        <v>303</v>
      </c>
      <c r="K11" s="53" t="s">
        <v>304</v>
      </c>
      <c r="L11" s="53" t="s">
        <v>318</v>
      </c>
      <c r="M11" s="53"/>
    </row>
    <row r="12" spans="2:13">
      <c r="B12" s="52"/>
      <c r="C12" s="57"/>
      <c r="D12" s="51"/>
      <c r="E12" s="52"/>
      <c r="F12" s="53" t="s">
        <v>299</v>
      </c>
      <c r="G12" s="53" t="s">
        <v>300</v>
      </c>
      <c r="H12" s="53" t="s">
        <v>319</v>
      </c>
      <c r="I12" s="53" t="s">
        <v>320</v>
      </c>
      <c r="J12" s="53" t="s">
        <v>321</v>
      </c>
      <c r="K12" s="53" t="s">
        <v>322</v>
      </c>
      <c r="L12" s="53" t="s">
        <v>318</v>
      </c>
      <c r="M12" s="53"/>
    </row>
    <row r="13" ht="57.6" spans="2:13">
      <c r="B13" s="52"/>
      <c r="C13" s="57"/>
      <c r="D13" s="51"/>
      <c r="E13" s="52"/>
      <c r="F13" s="53" t="s">
        <v>306</v>
      </c>
      <c r="G13" s="53" t="s">
        <v>323</v>
      </c>
      <c r="H13" s="54" t="s">
        <v>324</v>
      </c>
      <c r="I13" s="53" t="s">
        <v>320</v>
      </c>
      <c r="J13" s="53" t="s">
        <v>303</v>
      </c>
      <c r="K13" s="53" t="s">
        <v>304</v>
      </c>
      <c r="L13" s="53" t="s">
        <v>318</v>
      </c>
      <c r="M13" s="53"/>
    </row>
    <row r="14" ht="43.2" spans="2:13">
      <c r="B14" s="52"/>
      <c r="C14" s="57"/>
      <c r="D14" s="51"/>
      <c r="E14" s="52"/>
      <c r="F14" s="53" t="s">
        <v>299</v>
      </c>
      <c r="G14" s="53" t="s">
        <v>325</v>
      </c>
      <c r="H14" s="54" t="s">
        <v>326</v>
      </c>
      <c r="I14" s="53" t="s">
        <v>320</v>
      </c>
      <c r="J14" s="53" t="s">
        <v>321</v>
      </c>
      <c r="K14" s="53" t="s">
        <v>304</v>
      </c>
      <c r="L14" s="53" t="s">
        <v>309</v>
      </c>
      <c r="M14" s="53"/>
    </row>
    <row r="15" spans="2:13">
      <c r="B15" s="52" t="s">
        <v>310</v>
      </c>
      <c r="C15" s="57"/>
      <c r="D15" s="51" t="s">
        <v>327</v>
      </c>
      <c r="E15" s="52" t="s">
        <v>316</v>
      </c>
      <c r="F15" s="53" t="s">
        <v>299</v>
      </c>
      <c r="G15" s="53" t="s">
        <v>300</v>
      </c>
      <c r="H15" s="54" t="s">
        <v>319</v>
      </c>
      <c r="I15" s="53" t="s">
        <v>320</v>
      </c>
      <c r="J15" s="53" t="s">
        <v>321</v>
      </c>
      <c r="K15" s="53" t="s">
        <v>322</v>
      </c>
      <c r="L15" s="53" t="s">
        <v>318</v>
      </c>
      <c r="M15" s="53"/>
    </row>
    <row r="16" ht="57.6" spans="2:13">
      <c r="B16" s="52"/>
      <c r="C16" s="57"/>
      <c r="D16" s="51"/>
      <c r="E16" s="52"/>
      <c r="F16" s="53" t="s">
        <v>306</v>
      </c>
      <c r="G16" s="53" t="s">
        <v>323</v>
      </c>
      <c r="H16" s="54" t="s">
        <v>324</v>
      </c>
      <c r="I16" s="53" t="s">
        <v>320</v>
      </c>
      <c r="J16" s="53" t="s">
        <v>303</v>
      </c>
      <c r="K16" s="53" t="s">
        <v>304</v>
      </c>
      <c r="L16" s="53" t="s">
        <v>318</v>
      </c>
      <c r="M16" s="53"/>
    </row>
    <row r="17" ht="43.2" spans="2:13">
      <c r="B17" s="52"/>
      <c r="C17" s="57"/>
      <c r="D17" s="51"/>
      <c r="E17" s="52"/>
      <c r="F17" s="53" t="s">
        <v>299</v>
      </c>
      <c r="G17" s="53" t="s">
        <v>325</v>
      </c>
      <c r="H17" s="54" t="s">
        <v>326</v>
      </c>
      <c r="I17" s="53" t="s">
        <v>320</v>
      </c>
      <c r="J17" s="53" t="s">
        <v>321</v>
      </c>
      <c r="K17" s="53" t="s">
        <v>304</v>
      </c>
      <c r="L17" s="53" t="s">
        <v>309</v>
      </c>
      <c r="M17" s="53"/>
    </row>
    <row r="18" spans="2:13">
      <c r="B18" s="52"/>
      <c r="C18" s="57"/>
      <c r="D18" s="51"/>
      <c r="E18" s="52"/>
      <c r="F18" s="53" t="s">
        <v>306</v>
      </c>
      <c r="G18" s="53" t="s">
        <v>307</v>
      </c>
      <c r="H18" s="54" t="s">
        <v>317</v>
      </c>
      <c r="I18" s="53" t="s">
        <v>302</v>
      </c>
      <c r="J18" s="53" t="s">
        <v>303</v>
      </c>
      <c r="K18" s="53" t="s">
        <v>304</v>
      </c>
      <c r="L18" s="53" t="s">
        <v>318</v>
      </c>
      <c r="M18" s="53"/>
    </row>
    <row r="19" spans="2:13">
      <c r="B19" s="52" t="s">
        <v>295</v>
      </c>
      <c r="C19" s="57" t="s">
        <v>328</v>
      </c>
      <c r="D19" s="51" t="s">
        <v>329</v>
      </c>
      <c r="E19" s="52" t="s">
        <v>298</v>
      </c>
      <c r="F19" s="53" t="s">
        <v>299</v>
      </c>
      <c r="G19" s="53" t="s">
        <v>300</v>
      </c>
      <c r="H19" s="53" t="s">
        <v>301</v>
      </c>
      <c r="I19" s="53" t="s">
        <v>302</v>
      </c>
      <c r="J19" s="53" t="s">
        <v>303</v>
      </c>
      <c r="K19" s="53" t="s">
        <v>304</v>
      </c>
      <c r="L19" s="53" t="s">
        <v>305</v>
      </c>
      <c r="M19" s="53"/>
    </row>
    <row r="20" ht="80" customHeight="1" spans="2:13">
      <c r="B20" s="52"/>
      <c r="C20" s="57"/>
      <c r="D20" s="51"/>
      <c r="E20" s="52"/>
      <c r="F20" s="53" t="s">
        <v>306</v>
      </c>
      <c r="G20" s="53" t="s">
        <v>307</v>
      </c>
      <c r="H20" s="53" t="s">
        <v>308</v>
      </c>
      <c r="I20" s="53" t="s">
        <v>302</v>
      </c>
      <c r="J20" s="53" t="s">
        <v>303</v>
      </c>
      <c r="K20" s="53" t="s">
        <v>304</v>
      </c>
      <c r="L20" s="53" t="s">
        <v>309</v>
      </c>
      <c r="M20" s="53"/>
    </row>
    <row r="21" spans="2:13">
      <c r="B21" s="52" t="s">
        <v>310</v>
      </c>
      <c r="C21" s="57"/>
      <c r="D21" s="51" t="s">
        <v>330</v>
      </c>
      <c r="E21" s="52" t="s">
        <v>298</v>
      </c>
      <c r="F21" s="53" t="s">
        <v>306</v>
      </c>
      <c r="G21" s="53" t="s">
        <v>307</v>
      </c>
      <c r="H21" s="53" t="s">
        <v>308</v>
      </c>
      <c r="I21" s="53" t="s">
        <v>302</v>
      </c>
      <c r="J21" s="53" t="s">
        <v>303</v>
      </c>
      <c r="K21" s="53" t="s">
        <v>304</v>
      </c>
      <c r="L21" s="53" t="s">
        <v>309</v>
      </c>
      <c r="M21" s="53"/>
    </row>
    <row r="22" ht="126" customHeight="1" spans="2:13">
      <c r="B22" s="52"/>
      <c r="C22" s="57"/>
      <c r="D22" s="51"/>
      <c r="E22" s="52"/>
      <c r="F22" s="53" t="s">
        <v>299</v>
      </c>
      <c r="G22" s="53" t="s">
        <v>300</v>
      </c>
      <c r="H22" s="53" t="s">
        <v>301</v>
      </c>
      <c r="I22" s="53" t="s">
        <v>302</v>
      </c>
      <c r="J22" s="53" t="s">
        <v>303</v>
      </c>
      <c r="K22" s="53" t="s">
        <v>304</v>
      </c>
      <c r="L22" s="53" t="s">
        <v>305</v>
      </c>
      <c r="M22" s="53"/>
    </row>
    <row r="23" ht="42" customHeight="1" spans="2:13">
      <c r="B23" s="52" t="s">
        <v>295</v>
      </c>
      <c r="C23" s="57" t="s">
        <v>331</v>
      </c>
      <c r="D23" s="51" t="s">
        <v>332</v>
      </c>
      <c r="E23" s="52" t="s">
        <v>298</v>
      </c>
      <c r="F23" s="52" t="s">
        <v>306</v>
      </c>
      <c r="G23" s="53" t="s">
        <v>307</v>
      </c>
      <c r="H23" s="53" t="s">
        <v>308</v>
      </c>
      <c r="I23" s="53" t="s">
        <v>302</v>
      </c>
      <c r="J23" s="53" t="s">
        <v>303</v>
      </c>
      <c r="K23" s="53" t="s">
        <v>304</v>
      </c>
      <c r="L23" s="53" t="s">
        <v>309</v>
      </c>
      <c r="M23" s="53"/>
    </row>
    <row r="24" ht="42" customHeight="1" spans="2:13">
      <c r="B24" s="52"/>
      <c r="C24" s="57"/>
      <c r="D24" s="51"/>
      <c r="E24" s="52"/>
      <c r="F24" s="52" t="s">
        <v>299</v>
      </c>
      <c r="G24" s="53" t="s">
        <v>300</v>
      </c>
      <c r="H24" s="53" t="s">
        <v>301</v>
      </c>
      <c r="I24" s="53" t="s">
        <v>302</v>
      </c>
      <c r="J24" s="53" t="s">
        <v>303</v>
      </c>
      <c r="K24" s="53" t="s">
        <v>304</v>
      </c>
      <c r="L24" s="53" t="s">
        <v>305</v>
      </c>
      <c r="M24" s="53"/>
    </row>
    <row r="25" ht="42" customHeight="1" spans="2:13">
      <c r="B25" s="52" t="s">
        <v>310</v>
      </c>
      <c r="C25" s="57"/>
      <c r="D25" s="51" t="s">
        <v>333</v>
      </c>
      <c r="E25" s="52" t="s">
        <v>298</v>
      </c>
      <c r="F25" s="52" t="s">
        <v>299</v>
      </c>
      <c r="G25" s="53" t="s">
        <v>300</v>
      </c>
      <c r="H25" s="53" t="s">
        <v>301</v>
      </c>
      <c r="I25" s="53" t="s">
        <v>302</v>
      </c>
      <c r="J25" s="53" t="s">
        <v>303</v>
      </c>
      <c r="K25" s="53" t="s">
        <v>304</v>
      </c>
      <c r="L25" s="53" t="s">
        <v>305</v>
      </c>
      <c r="M25" s="53"/>
    </row>
    <row r="26" ht="42" customHeight="1" spans="2:13">
      <c r="B26" s="52"/>
      <c r="C26" s="57"/>
      <c r="D26" s="51"/>
      <c r="E26" s="52"/>
      <c r="F26" s="52" t="s">
        <v>306</v>
      </c>
      <c r="G26" s="53" t="s">
        <v>307</v>
      </c>
      <c r="H26" s="53" t="s">
        <v>308</v>
      </c>
      <c r="I26" s="53" t="s">
        <v>302</v>
      </c>
      <c r="J26" s="53" t="s">
        <v>303</v>
      </c>
      <c r="K26" s="53" t="s">
        <v>304</v>
      </c>
      <c r="L26" s="53" t="s">
        <v>309</v>
      </c>
      <c r="M26" s="53"/>
    </row>
    <row r="27" ht="42" customHeight="1" spans="2:13">
      <c r="B27" s="52" t="s">
        <v>295</v>
      </c>
      <c r="C27" s="52" t="s">
        <v>334</v>
      </c>
      <c r="D27" s="51" t="s">
        <v>335</v>
      </c>
      <c r="E27" s="52" t="s">
        <v>298</v>
      </c>
      <c r="F27" s="58" t="s">
        <v>299</v>
      </c>
      <c r="G27" s="58" t="s">
        <v>300</v>
      </c>
      <c r="H27" s="58" t="s">
        <v>301</v>
      </c>
      <c r="I27" s="58" t="s">
        <v>302</v>
      </c>
      <c r="J27" s="58" t="s">
        <v>303</v>
      </c>
      <c r="K27" s="58" t="s">
        <v>304</v>
      </c>
      <c r="L27" s="58" t="s">
        <v>305</v>
      </c>
      <c r="M27" s="53"/>
    </row>
    <row r="28" ht="42" customHeight="1" spans="2:13">
      <c r="B28" s="52"/>
      <c r="C28" s="52"/>
      <c r="D28" s="51"/>
      <c r="E28" s="52"/>
      <c r="F28" s="58" t="s">
        <v>306</v>
      </c>
      <c r="G28" s="58" t="s">
        <v>307</v>
      </c>
      <c r="H28" s="58" t="s">
        <v>308</v>
      </c>
      <c r="I28" s="58" t="s">
        <v>302</v>
      </c>
      <c r="J28" s="58" t="s">
        <v>303</v>
      </c>
      <c r="K28" s="58" t="s">
        <v>304</v>
      </c>
      <c r="L28" s="58" t="s">
        <v>309</v>
      </c>
      <c r="M28" s="53"/>
    </row>
    <row r="29" ht="42" customHeight="1" spans="2:13">
      <c r="B29" s="52" t="s">
        <v>310</v>
      </c>
      <c r="C29" s="52" t="s">
        <v>336</v>
      </c>
      <c r="D29" s="51" t="s">
        <v>337</v>
      </c>
      <c r="E29" s="52" t="s">
        <v>298</v>
      </c>
      <c r="F29" s="58" t="s">
        <v>306</v>
      </c>
      <c r="G29" s="58" t="s">
        <v>307</v>
      </c>
      <c r="H29" s="58" t="s">
        <v>308</v>
      </c>
      <c r="I29" s="58" t="s">
        <v>302</v>
      </c>
      <c r="J29" s="58" t="s">
        <v>303</v>
      </c>
      <c r="K29" s="58" t="s">
        <v>304</v>
      </c>
      <c r="L29" s="58" t="s">
        <v>309</v>
      </c>
      <c r="M29" s="53"/>
    </row>
    <row r="30" ht="42" customHeight="1" spans="2:13">
      <c r="B30" s="52"/>
      <c r="C30" s="52"/>
      <c r="D30" s="51"/>
      <c r="E30" s="52"/>
      <c r="F30" s="58" t="s">
        <v>299</v>
      </c>
      <c r="G30" s="58" t="s">
        <v>300</v>
      </c>
      <c r="H30" s="58" t="s">
        <v>301</v>
      </c>
      <c r="I30" s="58" t="s">
        <v>302</v>
      </c>
      <c r="J30" s="58" t="s">
        <v>303</v>
      </c>
      <c r="K30" s="58" t="s">
        <v>304</v>
      </c>
      <c r="L30" s="58" t="s">
        <v>305</v>
      </c>
      <c r="M30" s="53"/>
    </row>
    <row r="31" ht="42" customHeight="1" spans="2:13">
      <c r="B31" s="52" t="s">
        <v>295</v>
      </c>
      <c r="C31" s="59" t="s">
        <v>338</v>
      </c>
      <c r="D31" s="51" t="s">
        <v>339</v>
      </c>
      <c r="E31" s="52" t="s">
        <v>298</v>
      </c>
      <c r="F31" s="58" t="s">
        <v>306</v>
      </c>
      <c r="G31" s="58" t="s">
        <v>307</v>
      </c>
      <c r="H31" s="58" t="s">
        <v>308</v>
      </c>
      <c r="I31" s="58" t="s">
        <v>302</v>
      </c>
      <c r="J31" s="58" t="s">
        <v>303</v>
      </c>
      <c r="K31" s="58" t="s">
        <v>304</v>
      </c>
      <c r="L31" s="58" t="s">
        <v>309</v>
      </c>
      <c r="M31" s="53"/>
    </row>
    <row r="32" ht="42" customHeight="1" spans="2:13">
      <c r="B32" s="52"/>
      <c r="C32" s="59"/>
      <c r="D32" s="51"/>
      <c r="E32" s="52"/>
      <c r="F32" s="58" t="s">
        <v>299</v>
      </c>
      <c r="G32" s="58" t="s">
        <v>300</v>
      </c>
      <c r="H32" s="58" t="s">
        <v>301</v>
      </c>
      <c r="I32" s="58" t="s">
        <v>302</v>
      </c>
      <c r="J32" s="58" t="s">
        <v>303</v>
      </c>
      <c r="K32" s="58" t="s">
        <v>304</v>
      </c>
      <c r="L32" s="58" t="s">
        <v>305</v>
      </c>
      <c r="M32" s="53"/>
    </row>
    <row r="33" ht="42" customHeight="1" spans="2:13">
      <c r="B33" s="52" t="s">
        <v>310</v>
      </c>
      <c r="C33" s="59"/>
      <c r="D33" s="51" t="s">
        <v>340</v>
      </c>
      <c r="E33" s="52" t="s">
        <v>298</v>
      </c>
      <c r="F33" s="58" t="s">
        <v>299</v>
      </c>
      <c r="G33" s="58" t="s">
        <v>300</v>
      </c>
      <c r="H33" s="58" t="s">
        <v>301</v>
      </c>
      <c r="I33" s="58" t="s">
        <v>302</v>
      </c>
      <c r="J33" s="58" t="s">
        <v>303</v>
      </c>
      <c r="K33" s="58" t="s">
        <v>304</v>
      </c>
      <c r="L33" s="58" t="s">
        <v>305</v>
      </c>
      <c r="M33" s="53"/>
    </row>
    <row r="34" ht="42" customHeight="1" spans="2:13">
      <c r="B34" s="52"/>
      <c r="C34" s="59"/>
      <c r="D34" s="51"/>
      <c r="E34" s="52"/>
      <c r="F34" s="58" t="s">
        <v>306</v>
      </c>
      <c r="G34" s="58" t="s">
        <v>307</v>
      </c>
      <c r="H34" s="58" t="s">
        <v>308</v>
      </c>
      <c r="I34" s="58" t="s">
        <v>302</v>
      </c>
      <c r="J34" s="58" t="s">
        <v>303</v>
      </c>
      <c r="K34" s="58" t="s">
        <v>304</v>
      </c>
      <c r="L34" s="58" t="s">
        <v>309</v>
      </c>
      <c r="M34" s="53"/>
    </row>
    <row r="35" ht="42" customHeight="1" spans="2:13">
      <c r="B35" s="52" t="s">
        <v>295</v>
      </c>
      <c r="C35" s="59" t="s">
        <v>166</v>
      </c>
      <c r="D35" s="51" t="s">
        <v>341</v>
      </c>
      <c r="E35" s="52" t="s">
        <v>298</v>
      </c>
      <c r="F35" s="58" t="s">
        <v>299</v>
      </c>
      <c r="G35" s="58" t="s">
        <v>300</v>
      </c>
      <c r="H35" s="58" t="s">
        <v>301</v>
      </c>
      <c r="I35" s="58" t="s">
        <v>302</v>
      </c>
      <c r="J35" s="58" t="s">
        <v>303</v>
      </c>
      <c r="K35" s="58" t="s">
        <v>304</v>
      </c>
      <c r="L35" s="58" t="s">
        <v>305</v>
      </c>
      <c r="M35" s="53"/>
    </row>
    <row r="36" ht="42" customHeight="1" spans="2:13">
      <c r="B36" s="52"/>
      <c r="C36" s="59"/>
      <c r="D36" s="51"/>
      <c r="E36" s="52"/>
      <c r="F36" s="58" t="s">
        <v>306</v>
      </c>
      <c r="G36" s="58" t="s">
        <v>307</v>
      </c>
      <c r="H36" s="58" t="s">
        <v>308</v>
      </c>
      <c r="I36" s="58" t="s">
        <v>302</v>
      </c>
      <c r="J36" s="58" t="s">
        <v>303</v>
      </c>
      <c r="K36" s="58" t="s">
        <v>304</v>
      </c>
      <c r="L36" s="58" t="s">
        <v>309</v>
      </c>
      <c r="M36" s="53"/>
    </row>
    <row r="37" ht="42" customHeight="1" spans="2:13">
      <c r="B37" s="52" t="s">
        <v>310</v>
      </c>
      <c r="C37" s="59"/>
      <c r="D37" s="51" t="s">
        <v>342</v>
      </c>
      <c r="E37" s="52" t="s">
        <v>298</v>
      </c>
      <c r="F37" s="58" t="s">
        <v>299</v>
      </c>
      <c r="G37" s="58" t="s">
        <v>300</v>
      </c>
      <c r="H37" s="58" t="s">
        <v>301</v>
      </c>
      <c r="I37" s="58" t="s">
        <v>302</v>
      </c>
      <c r="J37" s="58" t="s">
        <v>303</v>
      </c>
      <c r="K37" s="58" t="s">
        <v>304</v>
      </c>
      <c r="L37" s="58" t="s">
        <v>305</v>
      </c>
      <c r="M37" s="53"/>
    </row>
    <row r="38" ht="42" customHeight="1" spans="2:13">
      <c r="B38" s="52"/>
      <c r="C38" s="59"/>
      <c r="D38" s="51"/>
      <c r="E38" s="52"/>
      <c r="F38" s="58" t="s">
        <v>306</v>
      </c>
      <c r="G38" s="58" t="s">
        <v>307</v>
      </c>
      <c r="H38" s="58" t="s">
        <v>308</v>
      </c>
      <c r="I38" s="58" t="s">
        <v>302</v>
      </c>
      <c r="J38" s="58" t="s">
        <v>303</v>
      </c>
      <c r="K38" s="58" t="s">
        <v>304</v>
      </c>
      <c r="L38" s="58" t="s">
        <v>309</v>
      </c>
      <c r="M38" s="53"/>
    </row>
    <row r="39" ht="42" customHeight="1" spans="2:13">
      <c r="B39" s="52" t="s">
        <v>295</v>
      </c>
      <c r="C39" s="59" t="s">
        <v>343</v>
      </c>
      <c r="D39" s="51" t="s">
        <v>344</v>
      </c>
      <c r="E39" s="52" t="s">
        <v>298</v>
      </c>
      <c r="F39" s="58" t="s">
        <v>306</v>
      </c>
      <c r="G39" s="58" t="s">
        <v>307</v>
      </c>
      <c r="H39" s="58" t="s">
        <v>308</v>
      </c>
      <c r="I39" s="58" t="s">
        <v>302</v>
      </c>
      <c r="J39" s="58" t="s">
        <v>303</v>
      </c>
      <c r="K39" s="58" t="s">
        <v>304</v>
      </c>
      <c r="L39" s="58" t="s">
        <v>309</v>
      </c>
      <c r="M39" s="53"/>
    </row>
    <row r="40" ht="42" customHeight="1" spans="2:13">
      <c r="B40" s="52"/>
      <c r="C40" s="59"/>
      <c r="D40" s="51"/>
      <c r="E40" s="52"/>
      <c r="F40" s="58" t="s">
        <v>299</v>
      </c>
      <c r="G40" s="58" t="s">
        <v>300</v>
      </c>
      <c r="H40" s="58" t="s">
        <v>301</v>
      </c>
      <c r="I40" s="58" t="s">
        <v>302</v>
      </c>
      <c r="J40" s="58" t="s">
        <v>303</v>
      </c>
      <c r="K40" s="58" t="s">
        <v>304</v>
      </c>
      <c r="L40" s="58" t="s">
        <v>305</v>
      </c>
      <c r="M40" s="53"/>
    </row>
    <row r="41" ht="42" customHeight="1" spans="2:13">
      <c r="B41" s="52" t="s">
        <v>310</v>
      </c>
      <c r="C41" s="59"/>
      <c r="D41" s="51" t="s">
        <v>345</v>
      </c>
      <c r="E41" s="52" t="s">
        <v>298</v>
      </c>
      <c r="F41" s="58" t="s">
        <v>299</v>
      </c>
      <c r="G41" s="58" t="s">
        <v>300</v>
      </c>
      <c r="H41" s="58" t="s">
        <v>301</v>
      </c>
      <c r="I41" s="58" t="s">
        <v>302</v>
      </c>
      <c r="J41" s="58" t="s">
        <v>303</v>
      </c>
      <c r="K41" s="58" t="s">
        <v>304</v>
      </c>
      <c r="L41" s="58" t="s">
        <v>305</v>
      </c>
      <c r="M41" s="53"/>
    </row>
    <row r="42" ht="42" customHeight="1" spans="2:13">
      <c r="B42" s="52"/>
      <c r="C42" s="59"/>
      <c r="D42" s="51"/>
      <c r="E42" s="52"/>
      <c r="F42" s="58" t="s">
        <v>306</v>
      </c>
      <c r="G42" s="58" t="s">
        <v>307</v>
      </c>
      <c r="H42" s="58" t="s">
        <v>308</v>
      </c>
      <c r="I42" s="58" t="s">
        <v>302</v>
      </c>
      <c r="J42" s="58" t="s">
        <v>303</v>
      </c>
      <c r="K42" s="58" t="s">
        <v>304</v>
      </c>
      <c r="L42" s="58" t="s">
        <v>309</v>
      </c>
      <c r="M42" s="53"/>
    </row>
    <row r="43" spans="2:13">
      <c r="B43" s="60" t="s">
        <v>295</v>
      </c>
      <c r="C43" s="61" t="s">
        <v>182</v>
      </c>
      <c r="D43" s="51" t="s">
        <v>346</v>
      </c>
      <c r="E43" s="52" t="s">
        <v>316</v>
      </c>
      <c r="F43" s="58" t="s">
        <v>306</v>
      </c>
      <c r="G43" s="58" t="s">
        <v>307</v>
      </c>
      <c r="H43" s="58" t="s">
        <v>317</v>
      </c>
      <c r="I43" s="58" t="s">
        <v>302</v>
      </c>
      <c r="J43" s="58" t="s">
        <v>303</v>
      </c>
      <c r="K43" s="58" t="s">
        <v>304</v>
      </c>
      <c r="L43" s="58" t="s">
        <v>318</v>
      </c>
      <c r="M43" s="53"/>
    </row>
    <row r="44" spans="2:13">
      <c r="B44" s="60"/>
      <c r="C44" s="61"/>
      <c r="D44" s="51"/>
      <c r="E44" s="52"/>
      <c r="F44" s="58" t="s">
        <v>299</v>
      </c>
      <c r="G44" s="58" t="s">
        <v>300</v>
      </c>
      <c r="H44" s="58" t="s">
        <v>319</v>
      </c>
      <c r="I44" s="58" t="s">
        <v>320</v>
      </c>
      <c r="J44" s="58" t="s">
        <v>321</v>
      </c>
      <c r="K44" s="58" t="s">
        <v>322</v>
      </c>
      <c r="L44" s="58" t="s">
        <v>318</v>
      </c>
      <c r="M44" s="53"/>
    </row>
    <row r="45" ht="57.6" spans="2:13">
      <c r="B45" s="60"/>
      <c r="C45" s="61"/>
      <c r="D45" s="51"/>
      <c r="E45" s="52"/>
      <c r="F45" s="58" t="s">
        <v>306</v>
      </c>
      <c r="G45" s="58" t="s">
        <v>323</v>
      </c>
      <c r="H45" s="62" t="s">
        <v>324</v>
      </c>
      <c r="I45" s="58" t="s">
        <v>320</v>
      </c>
      <c r="J45" s="58" t="s">
        <v>303</v>
      </c>
      <c r="K45" s="58" t="s">
        <v>304</v>
      </c>
      <c r="L45" s="58" t="s">
        <v>318</v>
      </c>
      <c r="M45" s="53"/>
    </row>
    <row r="46" ht="43.2" spans="2:13">
      <c r="B46" s="60"/>
      <c r="C46" s="61"/>
      <c r="D46" s="51"/>
      <c r="E46" s="52"/>
      <c r="F46" s="58" t="s">
        <v>299</v>
      </c>
      <c r="G46" s="58" t="s">
        <v>325</v>
      </c>
      <c r="H46" s="62" t="s">
        <v>326</v>
      </c>
      <c r="I46" s="58" t="s">
        <v>320</v>
      </c>
      <c r="J46" s="58" t="s">
        <v>321</v>
      </c>
      <c r="K46" s="58" t="s">
        <v>304</v>
      </c>
      <c r="L46" s="58" t="s">
        <v>309</v>
      </c>
      <c r="M46" s="53"/>
    </row>
    <row r="47" ht="42" customHeight="1" spans="2:13">
      <c r="B47" s="52" t="s">
        <v>295</v>
      </c>
      <c r="C47" s="59" t="s">
        <v>347</v>
      </c>
      <c r="D47" s="51" t="s">
        <v>348</v>
      </c>
      <c r="E47" s="52" t="s">
        <v>298</v>
      </c>
      <c r="F47" s="58" t="s">
        <v>299</v>
      </c>
      <c r="G47" s="58" t="s">
        <v>300</v>
      </c>
      <c r="H47" s="58" t="s">
        <v>301</v>
      </c>
      <c r="I47" s="58" t="s">
        <v>302</v>
      </c>
      <c r="J47" s="58" t="s">
        <v>303</v>
      </c>
      <c r="K47" s="58" t="s">
        <v>304</v>
      </c>
      <c r="L47" s="58" t="s">
        <v>305</v>
      </c>
      <c r="M47" s="53"/>
    </row>
    <row r="48" ht="42" customHeight="1" spans="2:13">
      <c r="B48" s="52"/>
      <c r="C48" s="59"/>
      <c r="D48" s="51"/>
      <c r="E48" s="52"/>
      <c r="F48" s="58" t="s">
        <v>306</v>
      </c>
      <c r="G48" s="58" t="s">
        <v>307</v>
      </c>
      <c r="H48" s="58" t="s">
        <v>308</v>
      </c>
      <c r="I48" s="58" t="s">
        <v>302</v>
      </c>
      <c r="J48" s="58" t="s">
        <v>303</v>
      </c>
      <c r="K48" s="58" t="s">
        <v>304</v>
      </c>
      <c r="L48" s="58" t="s">
        <v>309</v>
      </c>
      <c r="M48" s="53"/>
    </row>
    <row r="49" ht="42" customHeight="1" spans="2:13">
      <c r="B49" s="52" t="s">
        <v>310</v>
      </c>
      <c r="C49" s="59" t="s">
        <v>349</v>
      </c>
      <c r="D49" s="51" t="s">
        <v>350</v>
      </c>
      <c r="E49" s="52" t="s">
        <v>298</v>
      </c>
      <c r="F49" s="58" t="s">
        <v>306</v>
      </c>
      <c r="G49" s="58" t="s">
        <v>307</v>
      </c>
      <c r="H49" s="58" t="s">
        <v>308</v>
      </c>
      <c r="I49" s="58" t="s">
        <v>302</v>
      </c>
      <c r="J49" s="58" t="s">
        <v>303</v>
      </c>
      <c r="K49" s="58" t="s">
        <v>304</v>
      </c>
      <c r="L49" s="58" t="s">
        <v>309</v>
      </c>
      <c r="M49" s="53"/>
    </row>
    <row r="50" ht="42" customHeight="1" spans="2:13">
      <c r="B50" s="52"/>
      <c r="C50" s="59"/>
      <c r="D50" s="51"/>
      <c r="E50" s="52"/>
      <c r="F50" s="58" t="s">
        <v>299</v>
      </c>
      <c r="G50" s="58" t="s">
        <v>300</v>
      </c>
      <c r="H50" s="58" t="s">
        <v>301</v>
      </c>
      <c r="I50" s="58" t="s">
        <v>302</v>
      </c>
      <c r="J50" s="58" t="s">
        <v>303</v>
      </c>
      <c r="K50" s="58" t="s">
        <v>304</v>
      </c>
      <c r="L50" s="58" t="s">
        <v>305</v>
      </c>
      <c r="M50" s="53"/>
    </row>
    <row r="51" ht="42" customHeight="1" spans="2:13">
      <c r="B51" s="52" t="s">
        <v>295</v>
      </c>
      <c r="C51" s="59" t="s">
        <v>351</v>
      </c>
      <c r="D51" s="51" t="s">
        <v>352</v>
      </c>
      <c r="E51" s="52" t="s">
        <v>298</v>
      </c>
      <c r="F51" s="58" t="s">
        <v>306</v>
      </c>
      <c r="G51" s="58" t="s">
        <v>307</v>
      </c>
      <c r="H51" s="58" t="s">
        <v>308</v>
      </c>
      <c r="I51" s="58" t="s">
        <v>302</v>
      </c>
      <c r="J51" s="58" t="s">
        <v>303</v>
      </c>
      <c r="K51" s="58" t="s">
        <v>304</v>
      </c>
      <c r="L51" s="58" t="s">
        <v>309</v>
      </c>
      <c r="M51" s="53"/>
    </row>
    <row r="52" ht="42" customHeight="1" spans="2:13">
      <c r="B52" s="52"/>
      <c r="C52" s="59"/>
      <c r="D52" s="51"/>
      <c r="E52" s="52"/>
      <c r="F52" s="58" t="s">
        <v>299</v>
      </c>
      <c r="G52" s="58" t="s">
        <v>300</v>
      </c>
      <c r="H52" s="58" t="s">
        <v>301</v>
      </c>
      <c r="I52" s="58" t="s">
        <v>302</v>
      </c>
      <c r="J52" s="58" t="s">
        <v>303</v>
      </c>
      <c r="K52" s="58" t="s">
        <v>304</v>
      </c>
      <c r="L52" s="58" t="s">
        <v>305</v>
      </c>
      <c r="M52" s="53"/>
    </row>
    <row r="53" ht="42" customHeight="1" spans="2:13">
      <c r="B53" s="52" t="s">
        <v>310</v>
      </c>
      <c r="C53" s="59"/>
      <c r="D53" s="51" t="s">
        <v>353</v>
      </c>
      <c r="E53" s="52" t="s">
        <v>298</v>
      </c>
      <c r="F53" s="58" t="s">
        <v>299</v>
      </c>
      <c r="G53" s="58" t="s">
        <v>300</v>
      </c>
      <c r="H53" s="58" t="s">
        <v>301</v>
      </c>
      <c r="I53" s="58" t="s">
        <v>302</v>
      </c>
      <c r="J53" s="58" t="s">
        <v>303</v>
      </c>
      <c r="K53" s="58" t="s">
        <v>304</v>
      </c>
      <c r="L53" s="58" t="s">
        <v>305</v>
      </c>
      <c r="M53" s="53"/>
    </row>
    <row r="54" ht="42" customHeight="1" spans="2:13">
      <c r="B54" s="52"/>
      <c r="C54" s="59"/>
      <c r="D54" s="51"/>
      <c r="E54" s="52"/>
      <c r="F54" s="58" t="s">
        <v>306</v>
      </c>
      <c r="G54" s="58" t="s">
        <v>307</v>
      </c>
      <c r="H54" s="58" t="s">
        <v>308</v>
      </c>
      <c r="I54" s="58" t="s">
        <v>302</v>
      </c>
      <c r="J54" s="58" t="s">
        <v>303</v>
      </c>
      <c r="K54" s="58" t="s">
        <v>304</v>
      </c>
      <c r="L54" s="58" t="s">
        <v>309</v>
      </c>
      <c r="M54" s="53"/>
    </row>
    <row r="55" ht="42" customHeight="1" spans="2:13">
      <c r="B55" s="52" t="s">
        <v>295</v>
      </c>
      <c r="C55" s="59" t="s">
        <v>354</v>
      </c>
      <c r="D55" s="51" t="s">
        <v>355</v>
      </c>
      <c r="E55" s="52" t="s">
        <v>298</v>
      </c>
      <c r="F55" s="58" t="s">
        <v>306</v>
      </c>
      <c r="G55" s="58" t="s">
        <v>307</v>
      </c>
      <c r="H55" s="58" t="s">
        <v>308</v>
      </c>
      <c r="I55" s="58" t="s">
        <v>302</v>
      </c>
      <c r="J55" s="58" t="s">
        <v>303</v>
      </c>
      <c r="K55" s="58" t="s">
        <v>304</v>
      </c>
      <c r="L55" s="58" t="s">
        <v>309</v>
      </c>
      <c r="M55" s="53"/>
    </row>
    <row r="56" ht="42" customHeight="1" spans="2:13">
      <c r="B56" s="52"/>
      <c r="C56" s="59"/>
      <c r="D56" s="51"/>
      <c r="E56" s="52"/>
      <c r="F56" s="58" t="s">
        <v>299</v>
      </c>
      <c r="G56" s="58" t="s">
        <v>300</v>
      </c>
      <c r="H56" s="58" t="s">
        <v>301</v>
      </c>
      <c r="I56" s="58" t="s">
        <v>302</v>
      </c>
      <c r="J56" s="58" t="s">
        <v>303</v>
      </c>
      <c r="K56" s="58" t="s">
        <v>304</v>
      </c>
      <c r="L56" s="58" t="s">
        <v>305</v>
      </c>
      <c r="M56" s="53"/>
    </row>
    <row r="57" ht="42" customHeight="1" spans="2:13">
      <c r="B57" s="52" t="s">
        <v>310</v>
      </c>
      <c r="C57" s="59"/>
      <c r="D57" s="51" t="s">
        <v>356</v>
      </c>
      <c r="E57" s="52" t="s">
        <v>298</v>
      </c>
      <c r="F57" s="58" t="s">
        <v>306</v>
      </c>
      <c r="G57" s="58" t="s">
        <v>307</v>
      </c>
      <c r="H57" s="58" t="s">
        <v>308</v>
      </c>
      <c r="I57" s="58" t="s">
        <v>302</v>
      </c>
      <c r="J57" s="58" t="s">
        <v>303</v>
      </c>
      <c r="K57" s="58" t="s">
        <v>304</v>
      </c>
      <c r="L57" s="58" t="s">
        <v>309</v>
      </c>
      <c r="M57" s="53"/>
    </row>
    <row r="58" ht="42" customHeight="1" spans="2:13">
      <c r="B58" s="52"/>
      <c r="C58" s="59"/>
      <c r="D58" s="51"/>
      <c r="E58" s="52"/>
      <c r="F58" s="58" t="s">
        <v>299</v>
      </c>
      <c r="G58" s="58" t="s">
        <v>300</v>
      </c>
      <c r="H58" s="58" t="s">
        <v>301</v>
      </c>
      <c r="I58" s="58" t="s">
        <v>302</v>
      </c>
      <c r="J58" s="58" t="s">
        <v>303</v>
      </c>
      <c r="K58" s="58" t="s">
        <v>304</v>
      </c>
      <c r="L58" s="58" t="s">
        <v>305</v>
      </c>
      <c r="M58" s="53"/>
    </row>
    <row r="59" ht="42" customHeight="1" spans="2:13">
      <c r="B59" s="52" t="s">
        <v>295</v>
      </c>
      <c r="C59" s="61" t="s">
        <v>357</v>
      </c>
      <c r="D59" s="51" t="s">
        <v>358</v>
      </c>
      <c r="E59" s="52" t="s">
        <v>298</v>
      </c>
      <c r="F59" s="58" t="s">
        <v>299</v>
      </c>
      <c r="G59" s="58" t="s">
        <v>300</v>
      </c>
      <c r="H59" s="58" t="s">
        <v>301</v>
      </c>
      <c r="I59" s="58" t="s">
        <v>302</v>
      </c>
      <c r="J59" s="58" t="s">
        <v>303</v>
      </c>
      <c r="K59" s="58" t="s">
        <v>304</v>
      </c>
      <c r="L59" s="58" t="s">
        <v>305</v>
      </c>
      <c r="M59" s="53"/>
    </row>
    <row r="60" ht="42" customHeight="1" spans="2:13">
      <c r="B60" s="52"/>
      <c r="C60" s="61"/>
      <c r="D60" s="51"/>
      <c r="E60" s="52"/>
      <c r="F60" s="58" t="s">
        <v>306</v>
      </c>
      <c r="G60" s="58" t="s">
        <v>307</v>
      </c>
      <c r="H60" s="58" t="s">
        <v>308</v>
      </c>
      <c r="I60" s="58" t="s">
        <v>302</v>
      </c>
      <c r="J60" s="58" t="s">
        <v>303</v>
      </c>
      <c r="K60" s="58" t="s">
        <v>304</v>
      </c>
      <c r="L60" s="58" t="s">
        <v>309</v>
      </c>
      <c r="M60" s="53"/>
    </row>
    <row r="61" ht="42" customHeight="1" spans="2:13">
      <c r="B61" s="52" t="s">
        <v>310</v>
      </c>
      <c r="C61" s="61"/>
      <c r="D61" s="51" t="s">
        <v>359</v>
      </c>
      <c r="E61" s="52" t="s">
        <v>298</v>
      </c>
      <c r="F61" s="58" t="s">
        <v>299</v>
      </c>
      <c r="G61" s="58" t="s">
        <v>300</v>
      </c>
      <c r="H61" s="58" t="s">
        <v>301</v>
      </c>
      <c r="I61" s="58" t="s">
        <v>302</v>
      </c>
      <c r="J61" s="58" t="s">
        <v>303</v>
      </c>
      <c r="K61" s="58" t="s">
        <v>304</v>
      </c>
      <c r="L61" s="58" t="s">
        <v>305</v>
      </c>
      <c r="M61" s="53"/>
    </row>
    <row r="62" ht="42" customHeight="1" spans="2:13">
      <c r="B62" s="52"/>
      <c r="C62" s="61"/>
      <c r="D62" s="51"/>
      <c r="E62" s="52"/>
      <c r="F62" s="58" t="s">
        <v>306</v>
      </c>
      <c r="G62" s="58" t="s">
        <v>307</v>
      </c>
      <c r="H62" s="58" t="s">
        <v>308</v>
      </c>
      <c r="I62" s="58" t="s">
        <v>302</v>
      </c>
      <c r="J62" s="58" t="s">
        <v>303</v>
      </c>
      <c r="K62" s="58" t="s">
        <v>304</v>
      </c>
      <c r="L62" s="58" t="s">
        <v>309</v>
      </c>
      <c r="M62" s="53"/>
    </row>
    <row r="63" ht="42" customHeight="1" spans="2:13">
      <c r="B63" s="52" t="s">
        <v>295</v>
      </c>
      <c r="C63" s="59" t="s">
        <v>360</v>
      </c>
      <c r="D63" s="51" t="s">
        <v>361</v>
      </c>
      <c r="E63" s="52" t="s">
        <v>298</v>
      </c>
      <c r="F63" s="58" t="s">
        <v>306</v>
      </c>
      <c r="G63" s="58" t="s">
        <v>307</v>
      </c>
      <c r="H63" s="58" t="s">
        <v>308</v>
      </c>
      <c r="I63" s="58" t="s">
        <v>302</v>
      </c>
      <c r="J63" s="58" t="s">
        <v>303</v>
      </c>
      <c r="K63" s="58" t="s">
        <v>304</v>
      </c>
      <c r="L63" s="58" t="s">
        <v>309</v>
      </c>
      <c r="M63" s="53"/>
    </row>
    <row r="64" ht="42" customHeight="1" spans="2:13">
      <c r="B64" s="52"/>
      <c r="C64" s="59"/>
      <c r="D64" s="51"/>
      <c r="E64" s="52"/>
      <c r="F64" s="58" t="s">
        <v>299</v>
      </c>
      <c r="G64" s="58" t="s">
        <v>300</v>
      </c>
      <c r="H64" s="58" t="s">
        <v>301</v>
      </c>
      <c r="I64" s="58" t="s">
        <v>302</v>
      </c>
      <c r="J64" s="58" t="s">
        <v>303</v>
      </c>
      <c r="K64" s="58" t="s">
        <v>304</v>
      </c>
      <c r="L64" s="58" t="s">
        <v>305</v>
      </c>
      <c r="M64" s="53"/>
    </row>
    <row r="65" ht="42" customHeight="1" spans="2:13">
      <c r="B65" s="52" t="s">
        <v>310</v>
      </c>
      <c r="C65" s="59"/>
      <c r="D65" s="51" t="s">
        <v>362</v>
      </c>
      <c r="E65" s="52" t="s">
        <v>298</v>
      </c>
      <c r="F65" s="58" t="s">
        <v>299</v>
      </c>
      <c r="G65" s="58" t="s">
        <v>300</v>
      </c>
      <c r="H65" s="58" t="s">
        <v>301</v>
      </c>
      <c r="I65" s="58" t="s">
        <v>302</v>
      </c>
      <c r="J65" s="58" t="s">
        <v>303</v>
      </c>
      <c r="K65" s="58" t="s">
        <v>304</v>
      </c>
      <c r="L65" s="58" t="s">
        <v>305</v>
      </c>
      <c r="M65" s="53"/>
    </row>
    <row r="66" ht="42" customHeight="1" spans="2:13">
      <c r="B66" s="52"/>
      <c r="C66" s="59"/>
      <c r="D66" s="51"/>
      <c r="E66" s="52"/>
      <c r="F66" s="58" t="s">
        <v>306</v>
      </c>
      <c r="G66" s="58" t="s">
        <v>307</v>
      </c>
      <c r="H66" s="58" t="s">
        <v>308</v>
      </c>
      <c r="I66" s="58" t="s">
        <v>302</v>
      </c>
      <c r="J66" s="58" t="s">
        <v>303</v>
      </c>
      <c r="K66" s="58" t="s">
        <v>304</v>
      </c>
      <c r="L66" s="58" t="s">
        <v>309</v>
      </c>
      <c r="M66" s="53"/>
    </row>
    <row r="67" ht="42" customHeight="1" spans="2:13">
      <c r="B67" s="52" t="s">
        <v>295</v>
      </c>
      <c r="C67" s="59" t="s">
        <v>363</v>
      </c>
      <c r="D67" s="51" t="s">
        <v>364</v>
      </c>
      <c r="E67" s="52" t="s">
        <v>298</v>
      </c>
      <c r="F67" s="58" t="s">
        <v>306</v>
      </c>
      <c r="G67" s="58" t="s">
        <v>307</v>
      </c>
      <c r="H67" s="58" t="s">
        <v>308</v>
      </c>
      <c r="I67" s="58" t="s">
        <v>302</v>
      </c>
      <c r="J67" s="58" t="s">
        <v>303</v>
      </c>
      <c r="K67" s="58" t="s">
        <v>304</v>
      </c>
      <c r="L67" s="58" t="s">
        <v>309</v>
      </c>
      <c r="M67" s="53"/>
    </row>
    <row r="68" ht="42" customHeight="1" spans="2:13">
      <c r="B68" s="52"/>
      <c r="C68" s="59"/>
      <c r="D68" s="51"/>
      <c r="E68" s="52"/>
      <c r="F68" s="58" t="s">
        <v>299</v>
      </c>
      <c r="G68" s="58" t="s">
        <v>300</v>
      </c>
      <c r="H68" s="58" t="s">
        <v>301</v>
      </c>
      <c r="I68" s="58" t="s">
        <v>302</v>
      </c>
      <c r="J68" s="58" t="s">
        <v>303</v>
      </c>
      <c r="K68" s="58" t="s">
        <v>304</v>
      </c>
      <c r="L68" s="58" t="s">
        <v>305</v>
      </c>
      <c r="M68" s="53"/>
    </row>
    <row r="69" ht="42" customHeight="1" spans="2:13">
      <c r="B69" s="52" t="s">
        <v>310</v>
      </c>
      <c r="C69" s="59"/>
      <c r="D69" s="51" t="s">
        <v>365</v>
      </c>
      <c r="E69" s="52" t="s">
        <v>298</v>
      </c>
      <c r="F69" s="58" t="s">
        <v>306</v>
      </c>
      <c r="G69" s="58" t="s">
        <v>307</v>
      </c>
      <c r="H69" s="58" t="s">
        <v>308</v>
      </c>
      <c r="I69" s="58" t="s">
        <v>302</v>
      </c>
      <c r="J69" s="58" t="s">
        <v>303</v>
      </c>
      <c r="K69" s="58" t="s">
        <v>304</v>
      </c>
      <c r="L69" s="58" t="s">
        <v>309</v>
      </c>
      <c r="M69" s="53"/>
    </row>
    <row r="70" ht="42" customHeight="1" spans="2:13">
      <c r="B70" s="52"/>
      <c r="C70" s="59"/>
      <c r="D70" s="51"/>
      <c r="E70" s="52"/>
      <c r="F70" s="58" t="s">
        <v>299</v>
      </c>
      <c r="G70" s="58" t="s">
        <v>300</v>
      </c>
      <c r="H70" s="58" t="s">
        <v>301</v>
      </c>
      <c r="I70" s="58" t="s">
        <v>302</v>
      </c>
      <c r="J70" s="58" t="s">
        <v>303</v>
      </c>
      <c r="K70" s="58" t="s">
        <v>304</v>
      </c>
      <c r="L70" s="58" t="s">
        <v>305</v>
      </c>
      <c r="M70" s="53"/>
    </row>
    <row r="71" ht="42" customHeight="1" spans="2:13">
      <c r="B71" s="52" t="s">
        <v>295</v>
      </c>
      <c r="C71" s="59" t="s">
        <v>366</v>
      </c>
      <c r="D71" s="51" t="s">
        <v>367</v>
      </c>
      <c r="E71" s="52" t="s">
        <v>298</v>
      </c>
      <c r="F71" s="58" t="s">
        <v>299</v>
      </c>
      <c r="G71" s="58" t="s">
        <v>300</v>
      </c>
      <c r="H71" s="58" t="s">
        <v>301</v>
      </c>
      <c r="I71" s="58" t="s">
        <v>302</v>
      </c>
      <c r="J71" s="58" t="s">
        <v>303</v>
      </c>
      <c r="K71" s="58" t="s">
        <v>304</v>
      </c>
      <c r="L71" s="58" t="s">
        <v>305</v>
      </c>
      <c r="M71" s="53"/>
    </row>
    <row r="72" ht="42" customHeight="1" spans="2:13">
      <c r="B72" s="52"/>
      <c r="C72" s="59"/>
      <c r="D72" s="51"/>
      <c r="E72" s="52"/>
      <c r="F72" s="58" t="s">
        <v>306</v>
      </c>
      <c r="G72" s="58" t="s">
        <v>307</v>
      </c>
      <c r="H72" s="58" t="s">
        <v>308</v>
      </c>
      <c r="I72" s="58" t="s">
        <v>302</v>
      </c>
      <c r="J72" s="58" t="s">
        <v>303</v>
      </c>
      <c r="K72" s="58" t="s">
        <v>304</v>
      </c>
      <c r="L72" s="58" t="s">
        <v>309</v>
      </c>
      <c r="M72" s="53"/>
    </row>
    <row r="73" ht="42" customHeight="1" spans="2:13">
      <c r="B73" s="52" t="s">
        <v>310</v>
      </c>
      <c r="C73" s="59"/>
      <c r="D73" s="51" t="s">
        <v>368</v>
      </c>
      <c r="E73" s="52" t="s">
        <v>298</v>
      </c>
      <c r="F73" s="58" t="s">
        <v>299</v>
      </c>
      <c r="G73" s="58" t="s">
        <v>300</v>
      </c>
      <c r="H73" s="58" t="s">
        <v>301</v>
      </c>
      <c r="I73" s="58" t="s">
        <v>302</v>
      </c>
      <c r="J73" s="58" t="s">
        <v>303</v>
      </c>
      <c r="K73" s="58" t="s">
        <v>304</v>
      </c>
      <c r="L73" s="58" t="s">
        <v>305</v>
      </c>
      <c r="M73" s="53"/>
    </row>
    <row r="74" ht="42" customHeight="1" spans="2:13">
      <c r="B74" s="52"/>
      <c r="C74" s="59"/>
      <c r="D74" s="51"/>
      <c r="E74" s="52"/>
      <c r="F74" s="58" t="s">
        <v>306</v>
      </c>
      <c r="G74" s="58" t="s">
        <v>307</v>
      </c>
      <c r="H74" s="58" t="s">
        <v>308</v>
      </c>
      <c r="I74" s="58" t="s">
        <v>302</v>
      </c>
      <c r="J74" s="58" t="s">
        <v>303</v>
      </c>
      <c r="K74" s="58" t="s">
        <v>304</v>
      </c>
      <c r="L74" s="58" t="s">
        <v>309</v>
      </c>
      <c r="M74" s="53"/>
    </row>
    <row r="75" spans="2:13">
      <c r="B75" s="60" t="s">
        <v>295</v>
      </c>
      <c r="C75" s="61" t="s">
        <v>369</v>
      </c>
      <c r="D75" s="67">
        <v>200000</v>
      </c>
      <c r="E75" s="61" t="s">
        <v>370</v>
      </c>
      <c r="F75" s="58" t="s">
        <v>371</v>
      </c>
      <c r="G75" s="58" t="s">
        <v>371</v>
      </c>
      <c r="H75" s="62" t="s">
        <v>372</v>
      </c>
      <c r="I75" s="58" t="s">
        <v>373</v>
      </c>
      <c r="J75" s="58" t="s">
        <v>374</v>
      </c>
      <c r="K75" s="58" t="s">
        <v>304</v>
      </c>
      <c r="L75" s="58" t="s">
        <v>321</v>
      </c>
      <c r="M75" s="53"/>
    </row>
    <row r="76" ht="28.8" spans="2:13">
      <c r="B76" s="60"/>
      <c r="C76" s="61"/>
      <c r="D76" s="51"/>
      <c r="E76" s="61"/>
      <c r="F76" s="58" t="s">
        <v>375</v>
      </c>
      <c r="G76" s="58" t="s">
        <v>376</v>
      </c>
      <c r="H76" s="62" t="s">
        <v>377</v>
      </c>
      <c r="I76" s="58" t="s">
        <v>320</v>
      </c>
      <c r="J76" s="58" t="s">
        <v>378</v>
      </c>
      <c r="K76" s="58" t="s">
        <v>379</v>
      </c>
      <c r="L76" s="58" t="s">
        <v>160</v>
      </c>
      <c r="M76" s="53"/>
    </row>
    <row r="77" ht="28.8" spans="2:13">
      <c r="B77" s="60"/>
      <c r="C77" s="61"/>
      <c r="D77" s="51"/>
      <c r="E77" s="61"/>
      <c r="F77" s="58" t="s">
        <v>299</v>
      </c>
      <c r="G77" s="58" t="s">
        <v>325</v>
      </c>
      <c r="H77" s="62" t="s">
        <v>380</v>
      </c>
      <c r="I77" s="58" t="s">
        <v>302</v>
      </c>
      <c r="J77" s="58" t="s">
        <v>303</v>
      </c>
      <c r="K77" s="58" t="s">
        <v>304</v>
      </c>
      <c r="L77" s="58" t="s">
        <v>318</v>
      </c>
      <c r="M77" s="53"/>
    </row>
    <row r="78" ht="28.8" spans="2:13">
      <c r="B78" s="60"/>
      <c r="C78" s="61"/>
      <c r="D78" s="51"/>
      <c r="E78" s="61"/>
      <c r="F78" s="58" t="s">
        <v>375</v>
      </c>
      <c r="G78" s="58" t="s">
        <v>381</v>
      </c>
      <c r="H78" s="62" t="s">
        <v>382</v>
      </c>
      <c r="I78" s="58" t="s">
        <v>320</v>
      </c>
      <c r="J78" s="58" t="s">
        <v>378</v>
      </c>
      <c r="K78" s="58" t="s">
        <v>379</v>
      </c>
      <c r="L78" s="58" t="s">
        <v>160</v>
      </c>
      <c r="M78" s="53"/>
    </row>
    <row r="79" ht="28.8" spans="2:13">
      <c r="B79" s="60"/>
      <c r="C79" s="61"/>
      <c r="D79" s="51"/>
      <c r="E79" s="61"/>
      <c r="F79" s="58" t="s">
        <v>306</v>
      </c>
      <c r="G79" s="58" t="s">
        <v>307</v>
      </c>
      <c r="H79" s="62" t="s">
        <v>383</v>
      </c>
      <c r="I79" s="58" t="s">
        <v>373</v>
      </c>
      <c r="J79" s="58" t="s">
        <v>303</v>
      </c>
      <c r="K79" s="58" t="s">
        <v>304</v>
      </c>
      <c r="L79" s="58" t="s">
        <v>318</v>
      </c>
      <c r="M79" s="53"/>
    </row>
    <row r="80" spans="2:13">
      <c r="B80" s="60"/>
      <c r="C80" s="61"/>
      <c r="D80" s="51"/>
      <c r="E80" s="61"/>
      <c r="F80" s="58" t="s">
        <v>299</v>
      </c>
      <c r="G80" s="58" t="s">
        <v>384</v>
      </c>
      <c r="H80" s="62" t="s">
        <v>385</v>
      </c>
      <c r="I80" s="58" t="s">
        <v>320</v>
      </c>
      <c r="J80" s="58" t="s">
        <v>386</v>
      </c>
      <c r="K80" s="58" t="s">
        <v>387</v>
      </c>
      <c r="L80" s="58" t="s">
        <v>318</v>
      </c>
      <c r="M80" s="53"/>
    </row>
    <row r="81" ht="28.8" spans="2:13">
      <c r="B81" s="60"/>
      <c r="C81" s="61"/>
      <c r="D81" s="51"/>
      <c r="E81" s="61"/>
      <c r="F81" s="58" t="s">
        <v>371</v>
      </c>
      <c r="G81" s="62" t="s">
        <v>388</v>
      </c>
      <c r="H81" s="62" t="s">
        <v>389</v>
      </c>
      <c r="I81" s="58" t="s">
        <v>373</v>
      </c>
      <c r="J81" s="58" t="s">
        <v>374</v>
      </c>
      <c r="K81" s="58" t="s">
        <v>304</v>
      </c>
      <c r="L81" s="58" t="s">
        <v>321</v>
      </c>
      <c r="M81" s="53"/>
    </row>
  </sheetData>
  <mergeCells count="123">
    <mergeCell ref="B1:D1"/>
    <mergeCell ref="B2:M2"/>
    <mergeCell ref="B3:E3"/>
    <mergeCell ref="K3:M3"/>
    <mergeCell ref="B5:B6"/>
    <mergeCell ref="B7:B8"/>
    <mergeCell ref="B9:B10"/>
    <mergeCell ref="B11:B14"/>
    <mergeCell ref="B15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81"/>
    <mergeCell ref="C5:C8"/>
    <mergeCell ref="C9:C10"/>
    <mergeCell ref="C11:C18"/>
    <mergeCell ref="C19:C22"/>
    <mergeCell ref="C23:C26"/>
    <mergeCell ref="C27:C28"/>
    <mergeCell ref="C29:C30"/>
    <mergeCell ref="C31:C34"/>
    <mergeCell ref="C35:C38"/>
    <mergeCell ref="C39:C42"/>
    <mergeCell ref="C43:C46"/>
    <mergeCell ref="C47:C48"/>
    <mergeCell ref="C49:C50"/>
    <mergeCell ref="C51:C54"/>
    <mergeCell ref="C55:C58"/>
    <mergeCell ref="C59:C62"/>
    <mergeCell ref="C63:C66"/>
    <mergeCell ref="C67:C70"/>
    <mergeCell ref="C71:C74"/>
    <mergeCell ref="C75:C81"/>
    <mergeCell ref="D5:D6"/>
    <mergeCell ref="D7:D8"/>
    <mergeCell ref="D9:D10"/>
    <mergeCell ref="D11:D14"/>
    <mergeCell ref="D15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81"/>
    <mergeCell ref="E5:E6"/>
    <mergeCell ref="E7:E8"/>
    <mergeCell ref="E9:E10"/>
    <mergeCell ref="E11:E14"/>
    <mergeCell ref="E15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81"/>
  </mergeCells>
  <pageMargins left="0.751388888888889" right="0.751388888888889" top="1" bottom="0.2125" header="0.5" footer="0.5"/>
  <pageSetup paperSize="9" scale="62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view="pageBreakPreview" zoomScaleNormal="100" topLeftCell="C14" workbookViewId="0">
      <selection activeCell="C8" sqref="C8:I8"/>
    </sheetView>
  </sheetViews>
  <sheetFormatPr defaultColWidth="10" defaultRowHeight="14.4"/>
  <cols>
    <col min="1" max="1" width="0.953703703703704" hidden="1" customWidth="1"/>
    <col min="2" max="2" width="31.3240740740741" customWidth="1"/>
    <col min="3" max="9" width="24.25" customWidth="1"/>
    <col min="10" max="11" width="9.76851851851852" customWidth="1"/>
  </cols>
  <sheetData>
    <row r="1" customFormat="1" ht="20.35" customHeight="1" spans="1:9">
      <c r="A1" s="29"/>
      <c r="B1" s="31"/>
      <c r="C1" s="31"/>
      <c r="D1" s="31"/>
      <c r="E1" s="31"/>
      <c r="G1" s="32" t="s">
        <v>390</v>
      </c>
      <c r="H1" s="32"/>
      <c r="I1" s="32"/>
    </row>
    <row r="2" customFormat="1" ht="45.2" customHeight="1" spans="2:9">
      <c r="B2" s="33" t="s">
        <v>391</v>
      </c>
      <c r="C2" s="33"/>
      <c r="D2" s="33"/>
      <c r="E2" s="33"/>
      <c r="F2" s="33"/>
      <c r="G2" s="33"/>
      <c r="H2" s="33"/>
      <c r="I2" s="33"/>
    </row>
    <row r="3" customFormat="1" ht="14.3" customHeight="1" spans="1:9">
      <c r="A3" s="34" t="s">
        <v>5</v>
      </c>
      <c r="B3" s="35" t="s">
        <v>392</v>
      </c>
      <c r="C3" s="35"/>
      <c r="D3" s="35"/>
      <c r="E3" s="35"/>
      <c r="F3" s="35"/>
      <c r="G3" s="35"/>
      <c r="H3" s="35"/>
      <c r="I3" s="35"/>
    </row>
    <row r="4" customFormat="1" ht="14.3" customHeight="1" spans="2:9">
      <c r="B4" s="36"/>
      <c r="C4" s="36"/>
      <c r="D4" s="36"/>
      <c r="E4" s="36"/>
      <c r="F4" s="36"/>
      <c r="G4" s="36"/>
      <c r="H4" s="36"/>
      <c r="I4" s="36"/>
    </row>
    <row r="5" customFormat="1" ht="28.45" customHeight="1" spans="2:9">
      <c r="B5" s="37" t="s">
        <v>393</v>
      </c>
      <c r="C5" s="37"/>
      <c r="D5" s="37"/>
      <c r="E5" s="37" t="s">
        <v>1</v>
      </c>
      <c r="F5" s="37"/>
      <c r="G5" s="37"/>
      <c r="H5" s="37"/>
      <c r="I5" s="37"/>
    </row>
    <row r="6" customFormat="1" ht="28.45" customHeight="1" spans="2:9">
      <c r="B6" s="37" t="s">
        <v>394</v>
      </c>
      <c r="C6" s="37" t="s">
        <v>395</v>
      </c>
      <c r="D6" s="37"/>
      <c r="E6" s="37" t="s">
        <v>396</v>
      </c>
      <c r="F6" s="37"/>
      <c r="G6" s="37" t="s">
        <v>397</v>
      </c>
      <c r="H6" s="37"/>
      <c r="I6" s="37"/>
    </row>
    <row r="7" customFormat="1" ht="28.45" customHeight="1" spans="2:9">
      <c r="B7" s="37"/>
      <c r="C7" s="38">
        <v>9108754.98</v>
      </c>
      <c r="D7" s="38"/>
      <c r="E7" s="38">
        <f>C7</f>
        <v>9108754.98</v>
      </c>
      <c r="F7" s="38"/>
      <c r="G7" s="38"/>
      <c r="H7" s="38"/>
      <c r="I7" s="38"/>
    </row>
    <row r="8" customFormat="1" ht="79.1" customHeight="1" spans="2:9">
      <c r="B8" s="37" t="s">
        <v>398</v>
      </c>
      <c r="C8" s="39" t="s">
        <v>399</v>
      </c>
      <c r="D8" s="39"/>
      <c r="E8" s="39"/>
      <c r="F8" s="39"/>
      <c r="G8" s="39"/>
      <c r="H8" s="39"/>
      <c r="I8" s="39"/>
    </row>
    <row r="9" customFormat="1" ht="28.45" customHeight="1" spans="2:9">
      <c r="B9" s="37" t="s">
        <v>400</v>
      </c>
      <c r="C9" s="37" t="s">
        <v>401</v>
      </c>
      <c r="D9" s="37"/>
      <c r="E9" s="37" t="s">
        <v>402</v>
      </c>
      <c r="F9" s="37"/>
      <c r="G9" s="37"/>
      <c r="H9" s="37"/>
      <c r="I9" s="37"/>
    </row>
    <row r="10" customFormat="1" ht="28.45" customHeight="1" spans="2:9">
      <c r="B10" s="37"/>
      <c r="C10" s="39" t="s">
        <v>403</v>
      </c>
      <c r="D10" s="39"/>
      <c r="E10" s="39" t="s">
        <v>404</v>
      </c>
      <c r="F10" s="39"/>
      <c r="G10" s="39"/>
      <c r="H10" s="39"/>
      <c r="I10" s="39"/>
    </row>
    <row r="11" customFormat="1" ht="28.45" customHeight="1" spans="2:9">
      <c r="B11" s="37"/>
      <c r="C11" s="39" t="s">
        <v>405</v>
      </c>
      <c r="D11" s="39"/>
      <c r="E11" s="39" t="s">
        <v>406</v>
      </c>
      <c r="F11" s="39"/>
      <c r="G11" s="39"/>
      <c r="H11" s="39"/>
      <c r="I11" s="39"/>
    </row>
    <row r="12" customFormat="1" ht="28.45" customHeight="1" spans="2:9">
      <c r="B12" s="37"/>
      <c r="C12" s="39" t="s">
        <v>407</v>
      </c>
      <c r="D12" s="39"/>
      <c r="E12" s="39" t="s">
        <v>408</v>
      </c>
      <c r="F12" s="39"/>
      <c r="G12" s="39"/>
      <c r="H12" s="39"/>
      <c r="I12" s="39"/>
    </row>
    <row r="13" customFormat="1" ht="28.45" customHeight="1" spans="2:9">
      <c r="B13" s="37"/>
      <c r="C13" s="39" t="s">
        <v>409</v>
      </c>
      <c r="D13" s="39"/>
      <c r="E13" s="39" t="s">
        <v>410</v>
      </c>
      <c r="F13" s="39"/>
      <c r="G13" s="39"/>
      <c r="H13" s="39"/>
      <c r="I13" s="39"/>
    </row>
    <row r="14" customFormat="1" ht="28.45" customHeight="1" spans="2:9">
      <c r="B14" s="37" t="s">
        <v>411</v>
      </c>
      <c r="C14" s="37" t="s">
        <v>287</v>
      </c>
      <c r="D14" s="37" t="s">
        <v>288</v>
      </c>
      <c r="E14" s="37" t="s">
        <v>289</v>
      </c>
      <c r="F14" s="37" t="s">
        <v>412</v>
      </c>
      <c r="G14" s="37" t="s">
        <v>413</v>
      </c>
      <c r="H14" s="37" t="s">
        <v>414</v>
      </c>
      <c r="I14" s="37" t="s">
        <v>293</v>
      </c>
    </row>
    <row r="15" customFormat="1" ht="28.45" customHeight="1" spans="2:9">
      <c r="B15" s="37"/>
      <c r="C15" s="39" t="s">
        <v>299</v>
      </c>
      <c r="D15" s="39" t="s">
        <v>300</v>
      </c>
      <c r="E15" s="39" t="s">
        <v>415</v>
      </c>
      <c r="F15" s="39" t="s">
        <v>416</v>
      </c>
      <c r="G15" s="39">
        <v>1</v>
      </c>
      <c r="H15" s="39" t="s">
        <v>417</v>
      </c>
      <c r="I15" s="39">
        <v>10</v>
      </c>
    </row>
    <row r="16" customFormat="1" ht="28.45" customHeight="1" spans="2:9">
      <c r="B16" s="37"/>
      <c r="C16" s="39"/>
      <c r="D16" s="39"/>
      <c r="E16" s="39" t="s">
        <v>418</v>
      </c>
      <c r="F16" s="39" t="s">
        <v>373</v>
      </c>
      <c r="G16" s="39" t="s">
        <v>419</v>
      </c>
      <c r="H16" s="39" t="s">
        <v>322</v>
      </c>
      <c r="I16" s="39">
        <v>10</v>
      </c>
    </row>
    <row r="17" customFormat="1" ht="28.45" customHeight="1" spans="2:9">
      <c r="B17" s="37"/>
      <c r="C17" s="39"/>
      <c r="D17" s="39"/>
      <c r="E17" s="39" t="s">
        <v>420</v>
      </c>
      <c r="F17" s="39" t="s">
        <v>373</v>
      </c>
      <c r="G17" s="39" t="s">
        <v>421</v>
      </c>
      <c r="H17" s="39" t="s">
        <v>422</v>
      </c>
      <c r="I17" s="39">
        <v>15</v>
      </c>
    </row>
    <row r="18" customFormat="1" ht="28.45" customHeight="1" spans="2:9">
      <c r="B18" s="37"/>
      <c r="C18" s="39"/>
      <c r="D18" s="39"/>
      <c r="E18" s="39" t="s">
        <v>423</v>
      </c>
      <c r="F18" s="39" t="s">
        <v>373</v>
      </c>
      <c r="G18" s="39" t="s">
        <v>419</v>
      </c>
      <c r="H18" s="39" t="s">
        <v>424</v>
      </c>
      <c r="I18" s="39">
        <v>10</v>
      </c>
    </row>
    <row r="19" customFormat="1" ht="28.45" customHeight="1" spans="2:9">
      <c r="B19" s="37"/>
      <c r="C19" s="39"/>
      <c r="D19" s="39"/>
      <c r="E19" s="39" t="s">
        <v>425</v>
      </c>
      <c r="F19" s="39" t="s">
        <v>426</v>
      </c>
      <c r="G19" s="39" t="s">
        <v>427</v>
      </c>
      <c r="H19" s="39" t="s">
        <v>428</v>
      </c>
      <c r="I19" s="39">
        <v>10</v>
      </c>
    </row>
    <row r="20" customFormat="1" ht="28.45" customHeight="1" spans="2:10">
      <c r="B20" s="37"/>
      <c r="C20" s="39"/>
      <c r="D20" s="39" t="s">
        <v>325</v>
      </c>
      <c r="E20" s="39" t="s">
        <v>429</v>
      </c>
      <c r="F20" s="39" t="s">
        <v>430</v>
      </c>
      <c r="G20" s="39" t="s">
        <v>431</v>
      </c>
      <c r="I20" s="39">
        <v>10</v>
      </c>
      <c r="J20" t="s">
        <v>24</v>
      </c>
    </row>
    <row r="21" customFormat="1" ht="43.2" spans="2:9">
      <c r="B21" s="37"/>
      <c r="C21" s="39" t="s">
        <v>306</v>
      </c>
      <c r="D21" s="39" t="s">
        <v>323</v>
      </c>
      <c r="E21" s="39" t="s">
        <v>432</v>
      </c>
      <c r="F21" s="39" t="s">
        <v>373</v>
      </c>
      <c r="G21" s="39" t="s">
        <v>433</v>
      </c>
      <c r="H21" s="39" t="s">
        <v>434</v>
      </c>
      <c r="I21" s="39">
        <v>10</v>
      </c>
    </row>
    <row r="22" customFormat="1" ht="28.45" customHeight="1" spans="2:9">
      <c r="B22" s="37"/>
      <c r="C22" s="39"/>
      <c r="D22" s="39" t="s">
        <v>435</v>
      </c>
      <c r="E22" s="39" t="s">
        <v>436</v>
      </c>
      <c r="F22" s="39" t="s">
        <v>373</v>
      </c>
      <c r="G22" s="39" t="s">
        <v>419</v>
      </c>
      <c r="H22" s="39" t="s">
        <v>424</v>
      </c>
      <c r="I22" s="39">
        <v>15</v>
      </c>
    </row>
    <row r="23" customFormat="1" ht="28.45" customHeight="1" spans="2:9">
      <c r="B23" s="37"/>
      <c r="C23" s="39" t="s">
        <v>371</v>
      </c>
      <c r="D23" s="39" t="s">
        <v>388</v>
      </c>
      <c r="E23" s="39" t="s">
        <v>437</v>
      </c>
      <c r="F23" s="39" t="s">
        <v>373</v>
      </c>
      <c r="G23" s="39">
        <v>90</v>
      </c>
      <c r="H23" s="39" t="s">
        <v>304</v>
      </c>
      <c r="I23" s="39">
        <v>10</v>
      </c>
    </row>
  </sheetData>
  <mergeCells count="30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B6:B7"/>
    <mergeCell ref="B9:B13"/>
    <mergeCell ref="B14:B23"/>
    <mergeCell ref="C15:C20"/>
    <mergeCell ref="C21:C22"/>
    <mergeCell ref="D15:D19"/>
  </mergeCells>
  <pageMargins left="0.75" right="0.75" top="1" bottom="1" header="0.5" footer="0.5"/>
  <pageSetup paperSize="9" scale="62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view="pageBreakPreview" zoomScaleNormal="100" topLeftCell="B1" workbookViewId="0">
      <selection activeCell="B8" sqref="B8"/>
    </sheetView>
  </sheetViews>
  <sheetFormatPr defaultColWidth="10" defaultRowHeight="14.4" outlineLevelRow="7"/>
  <cols>
    <col min="1" max="1" width="1.53703703703704" hidden="1" customWidth="1"/>
    <col min="2" max="2" width="48.3518518518519" customWidth="1"/>
    <col min="3" max="3" width="23.0833333333333" customWidth="1"/>
    <col min="4" max="4" width="7.78703703703704" customWidth="1"/>
    <col min="5" max="5" width="16.4074074074074" customWidth="1"/>
    <col min="6" max="9" width="15.3796296296296" customWidth="1"/>
    <col min="10" max="10" width="28.1481481481481" customWidth="1"/>
    <col min="11" max="11" width="1.53703703703704" customWidth="1"/>
  </cols>
  <sheetData>
    <row r="1" ht="14.3" customHeight="1" spans="1:11">
      <c r="A1" s="1" t="s">
        <v>438</v>
      </c>
      <c r="C1" s="2"/>
      <c r="D1" s="3"/>
      <c r="E1" s="2"/>
      <c r="F1" s="2"/>
      <c r="G1" s="1"/>
      <c r="I1" s="1"/>
      <c r="J1" s="24" t="s">
        <v>439</v>
      </c>
      <c r="K1" s="25"/>
    </row>
    <row r="2" ht="19.9" customHeight="1" spans="1:11">
      <c r="A2" s="4"/>
      <c r="B2" s="4" t="s">
        <v>440</v>
      </c>
      <c r="C2" s="4"/>
      <c r="D2" s="4"/>
      <c r="E2" s="4"/>
      <c r="F2" s="4"/>
      <c r="G2" s="4"/>
      <c r="H2" s="4"/>
      <c r="I2" s="4"/>
      <c r="J2" s="4"/>
      <c r="K2" s="25" t="s">
        <v>3</v>
      </c>
    </row>
    <row r="3" ht="17.05" customHeight="1" spans="1:11">
      <c r="A3" s="5"/>
      <c r="B3" s="6"/>
      <c r="C3" s="6"/>
      <c r="D3" s="6"/>
      <c r="E3" s="6"/>
      <c r="F3" s="6"/>
      <c r="G3" s="6"/>
      <c r="H3" s="6"/>
      <c r="I3" s="6"/>
      <c r="J3" s="26" t="s">
        <v>7</v>
      </c>
      <c r="K3" s="25"/>
    </row>
    <row r="4" ht="40.4" customHeight="1" spans="1:11">
      <c r="A4" s="7"/>
      <c r="B4" s="8" t="s">
        <v>441</v>
      </c>
      <c r="C4" s="8" t="s">
        <v>442</v>
      </c>
      <c r="D4" s="8" t="s">
        <v>443</v>
      </c>
      <c r="E4" s="8" t="s">
        <v>444</v>
      </c>
      <c r="F4" s="8" t="s">
        <v>445</v>
      </c>
      <c r="G4" s="8" t="s">
        <v>446</v>
      </c>
      <c r="H4" s="8" t="s">
        <v>447</v>
      </c>
      <c r="I4" s="8" t="s">
        <v>448</v>
      </c>
      <c r="J4" s="8" t="s">
        <v>449</v>
      </c>
      <c r="K4" s="25"/>
    </row>
    <row r="5" ht="19.9" customHeight="1" spans="1:11">
      <c r="A5" s="9"/>
      <c r="B5" s="10" t="s">
        <v>67</v>
      </c>
      <c r="C5" s="10"/>
      <c r="D5" s="11"/>
      <c r="E5" s="12"/>
      <c r="F5" s="13"/>
      <c r="G5" s="13"/>
      <c r="H5" s="13"/>
      <c r="I5" s="13"/>
      <c r="J5" s="13"/>
      <c r="K5" s="27"/>
    </row>
    <row r="6" ht="34.15" customHeight="1" spans="1:11">
      <c r="A6" s="14"/>
      <c r="B6" s="15" t="s">
        <v>24</v>
      </c>
      <c r="C6" s="16"/>
      <c r="D6" s="17"/>
      <c r="E6" s="18"/>
      <c r="F6" s="19"/>
      <c r="G6" s="19"/>
      <c r="H6" s="19"/>
      <c r="I6" s="19"/>
      <c r="J6" s="19"/>
      <c r="K6" s="28"/>
    </row>
    <row r="7" ht="34.15" customHeight="1" spans="1:11">
      <c r="A7" s="7"/>
      <c r="B7" s="20" t="s">
        <v>24</v>
      </c>
      <c r="C7" s="15" t="s">
        <v>24</v>
      </c>
      <c r="D7" s="16"/>
      <c r="E7" s="18"/>
      <c r="F7" s="21" t="s">
        <v>24</v>
      </c>
      <c r="G7" s="21" t="s">
        <v>24</v>
      </c>
      <c r="H7" s="21" t="s">
        <v>24</v>
      </c>
      <c r="I7" s="21" t="s">
        <v>24</v>
      </c>
      <c r="J7" s="15"/>
      <c r="K7" s="29"/>
    </row>
    <row r="8" ht="28" customHeight="1" spans="1:11">
      <c r="A8" s="22"/>
      <c r="B8" s="22" t="s">
        <v>450</v>
      </c>
      <c r="C8" s="22"/>
      <c r="D8" s="23"/>
      <c r="E8" s="22"/>
      <c r="F8" s="22"/>
      <c r="G8" s="22"/>
      <c r="H8" s="22"/>
      <c r="I8" s="22"/>
      <c r="J8" s="22"/>
      <c r="K8" s="30"/>
    </row>
  </sheetData>
  <mergeCells count="2">
    <mergeCell ref="B2:J2"/>
    <mergeCell ref="B3:F3"/>
  </mergeCells>
  <pageMargins left="0.75" right="0.75" top="1" bottom="1" header="0.5" footer="0.5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10" defaultRowHeight="14.4" outlineLevelCol="5"/>
  <cols>
    <col min="1" max="1" width="1.53703703703704" hidden="1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12"/>
      <c r="B1" s="41"/>
      <c r="D1" s="113"/>
      <c r="E1" s="41" t="s">
        <v>2</v>
      </c>
      <c r="F1" s="25" t="s">
        <v>3</v>
      </c>
    </row>
    <row r="2" ht="19.9" customHeight="1" spans="1:6">
      <c r="A2" s="115"/>
      <c r="B2" s="129" t="s">
        <v>4</v>
      </c>
      <c r="C2" s="129"/>
      <c r="D2" s="129"/>
      <c r="E2" s="129"/>
      <c r="F2" s="25"/>
    </row>
    <row r="3" ht="17.05" customHeight="1" spans="1:6">
      <c r="A3" s="116" t="s">
        <v>5</v>
      </c>
      <c r="B3" s="70" t="s">
        <v>6</v>
      </c>
      <c r="D3" s="29"/>
      <c r="E3" s="117" t="s">
        <v>7</v>
      </c>
      <c r="F3" s="25"/>
    </row>
    <row r="4" ht="21.35" customHeight="1" spans="1:6">
      <c r="A4" s="115"/>
      <c r="B4" s="99" t="s">
        <v>8</v>
      </c>
      <c r="C4" s="99"/>
      <c r="D4" s="99" t="s">
        <v>9</v>
      </c>
      <c r="E4" s="99"/>
      <c r="F4" s="25"/>
    </row>
    <row r="5" ht="21.35" customHeight="1" spans="1:6">
      <c r="A5" s="115"/>
      <c r="B5" s="99" t="s">
        <v>10</v>
      </c>
      <c r="C5" s="99" t="s">
        <v>11</v>
      </c>
      <c r="D5" s="99" t="s">
        <v>10</v>
      </c>
      <c r="E5" s="99" t="s">
        <v>11</v>
      </c>
      <c r="F5" s="25"/>
    </row>
    <row r="6" ht="19.9" customHeight="1" spans="1:6">
      <c r="A6" s="63"/>
      <c r="B6" s="119" t="s">
        <v>12</v>
      </c>
      <c r="C6" s="104">
        <v>9108754.98</v>
      </c>
      <c r="D6" s="119" t="s">
        <v>13</v>
      </c>
      <c r="E6" s="102"/>
      <c r="F6" s="28"/>
    </row>
    <row r="7" ht="19.9" customHeight="1" spans="1:6">
      <c r="A7" s="63"/>
      <c r="B7" s="119" t="s">
        <v>14</v>
      </c>
      <c r="C7" s="104">
        <v>8908754.98</v>
      </c>
      <c r="D7" s="119" t="s">
        <v>15</v>
      </c>
      <c r="E7" s="102"/>
      <c r="F7" s="28"/>
    </row>
    <row r="8" ht="19.9" customHeight="1" spans="1:6">
      <c r="A8" s="63"/>
      <c r="B8" s="119" t="s">
        <v>16</v>
      </c>
      <c r="C8" s="104">
        <v>200000</v>
      </c>
      <c r="D8" s="119" t="s">
        <v>17</v>
      </c>
      <c r="E8" s="102"/>
      <c r="F8" s="28"/>
    </row>
    <row r="9" ht="19.9" customHeight="1" spans="1:6">
      <c r="A9" s="63"/>
      <c r="B9" s="119" t="s">
        <v>18</v>
      </c>
      <c r="C9" s="102"/>
      <c r="D9" s="119" t="s">
        <v>19</v>
      </c>
      <c r="E9" s="102"/>
      <c r="F9" s="28"/>
    </row>
    <row r="10" ht="19.9" customHeight="1" spans="1:6">
      <c r="A10" s="63"/>
      <c r="B10" s="119" t="s">
        <v>20</v>
      </c>
      <c r="C10" s="102"/>
      <c r="D10" s="119" t="s">
        <v>21</v>
      </c>
      <c r="E10" s="102"/>
      <c r="F10" s="28"/>
    </row>
    <row r="11" ht="19.9" customHeight="1" spans="1:6">
      <c r="A11" s="63"/>
      <c r="B11" s="119" t="s">
        <v>22</v>
      </c>
      <c r="C11" s="102"/>
      <c r="D11" s="119" t="s">
        <v>23</v>
      </c>
      <c r="E11" s="102"/>
      <c r="F11" s="28"/>
    </row>
    <row r="12" ht="19.9" customHeight="1" spans="1:6">
      <c r="A12" s="63"/>
      <c r="B12" s="119" t="s">
        <v>24</v>
      </c>
      <c r="C12" s="102"/>
      <c r="D12" s="119" t="s">
        <v>25</v>
      </c>
      <c r="E12" s="102"/>
      <c r="F12" s="28"/>
    </row>
    <row r="13" ht="19.9" customHeight="1" spans="1:6">
      <c r="A13" s="63"/>
      <c r="B13" s="119" t="s">
        <v>24</v>
      </c>
      <c r="C13" s="102"/>
      <c r="D13" s="119" t="s">
        <v>26</v>
      </c>
      <c r="E13" s="104">
        <v>1029151.12</v>
      </c>
      <c r="F13" s="28"/>
    </row>
    <row r="14" ht="19.9" customHeight="1" spans="1:6">
      <c r="A14" s="63"/>
      <c r="B14" s="119" t="s">
        <v>24</v>
      </c>
      <c r="C14" s="102"/>
      <c r="D14" s="119" t="s">
        <v>27</v>
      </c>
      <c r="E14" s="102"/>
      <c r="F14" s="28"/>
    </row>
    <row r="15" ht="19.9" customHeight="1" spans="1:6">
      <c r="A15" s="63"/>
      <c r="B15" s="119" t="s">
        <v>24</v>
      </c>
      <c r="C15" s="102"/>
      <c r="D15" s="119" t="s">
        <v>28</v>
      </c>
      <c r="E15" s="104">
        <v>554177.82</v>
      </c>
      <c r="F15" s="28"/>
    </row>
    <row r="16" ht="19.9" customHeight="1" spans="1:6">
      <c r="A16" s="63"/>
      <c r="B16" s="119" t="s">
        <v>24</v>
      </c>
      <c r="C16" s="102"/>
      <c r="D16" s="119" t="s">
        <v>29</v>
      </c>
      <c r="E16" s="102"/>
      <c r="F16" s="28"/>
    </row>
    <row r="17" ht="19.9" customHeight="1" spans="1:6">
      <c r="A17" s="63"/>
      <c r="B17" s="119" t="s">
        <v>24</v>
      </c>
      <c r="C17" s="102"/>
      <c r="D17" s="119" t="s">
        <v>30</v>
      </c>
      <c r="E17" s="104">
        <v>200000</v>
      </c>
      <c r="F17" s="28"/>
    </row>
    <row r="18" ht="19.9" customHeight="1" spans="1:6">
      <c r="A18" s="63"/>
      <c r="B18" s="119" t="s">
        <v>24</v>
      </c>
      <c r="C18" s="102"/>
      <c r="D18" s="119" t="s">
        <v>31</v>
      </c>
      <c r="E18" s="102"/>
      <c r="F18" s="28"/>
    </row>
    <row r="19" ht="19.9" customHeight="1" spans="1:6">
      <c r="A19" s="63"/>
      <c r="B19" s="119" t="s">
        <v>24</v>
      </c>
      <c r="C19" s="102"/>
      <c r="D19" s="119" t="s">
        <v>32</v>
      </c>
      <c r="E19" s="102"/>
      <c r="F19" s="28"/>
    </row>
    <row r="20" ht="19.9" customHeight="1" spans="1:6">
      <c r="A20" s="63"/>
      <c r="B20" s="119" t="s">
        <v>24</v>
      </c>
      <c r="C20" s="102"/>
      <c r="D20" s="119" t="s">
        <v>33</v>
      </c>
      <c r="E20" s="102"/>
      <c r="F20" s="28"/>
    </row>
    <row r="21" ht="19.9" customHeight="1" spans="1:6">
      <c r="A21" s="63"/>
      <c r="B21" s="119" t="s">
        <v>24</v>
      </c>
      <c r="C21" s="102"/>
      <c r="D21" s="119" t="s">
        <v>34</v>
      </c>
      <c r="E21" s="102"/>
      <c r="F21" s="28"/>
    </row>
    <row r="22" ht="19.9" customHeight="1" spans="1:6">
      <c r="A22" s="63"/>
      <c r="B22" s="119" t="s">
        <v>24</v>
      </c>
      <c r="C22" s="102"/>
      <c r="D22" s="119" t="s">
        <v>35</v>
      </c>
      <c r="E22" s="102"/>
      <c r="F22" s="28"/>
    </row>
    <row r="23" ht="19.9" customHeight="1" spans="1:6">
      <c r="A23" s="63"/>
      <c r="B23" s="119" t="s">
        <v>24</v>
      </c>
      <c r="C23" s="102"/>
      <c r="D23" s="119" t="s">
        <v>36</v>
      </c>
      <c r="E23" s="102"/>
      <c r="F23" s="28"/>
    </row>
    <row r="24" ht="19.9" customHeight="1" spans="1:6">
      <c r="A24" s="63"/>
      <c r="B24" s="119" t="s">
        <v>24</v>
      </c>
      <c r="C24" s="102"/>
      <c r="D24" s="119" t="s">
        <v>37</v>
      </c>
      <c r="E24" s="104">
        <v>6601766.04</v>
      </c>
      <c r="F24" s="28"/>
    </row>
    <row r="25" ht="19.9" customHeight="1" spans="1:6">
      <c r="A25" s="63"/>
      <c r="B25" s="119" t="s">
        <v>24</v>
      </c>
      <c r="C25" s="102"/>
      <c r="D25" s="119" t="s">
        <v>38</v>
      </c>
      <c r="E25" s="104">
        <v>723660</v>
      </c>
      <c r="F25" s="28"/>
    </row>
    <row r="26" ht="19.9" customHeight="1" spans="1:6">
      <c r="A26" s="63"/>
      <c r="B26" s="119" t="s">
        <v>24</v>
      </c>
      <c r="C26" s="102"/>
      <c r="D26" s="119" t="s">
        <v>39</v>
      </c>
      <c r="E26" s="102"/>
      <c r="F26" s="28"/>
    </row>
    <row r="27" ht="19.9" customHeight="1" spans="1:6">
      <c r="A27" s="63"/>
      <c r="B27" s="119" t="s">
        <v>24</v>
      </c>
      <c r="C27" s="102"/>
      <c r="D27" s="119" t="s">
        <v>40</v>
      </c>
      <c r="E27" s="102"/>
      <c r="F27" s="28"/>
    </row>
    <row r="28" ht="19.9" customHeight="1" spans="1:6">
      <c r="A28" s="63"/>
      <c r="B28" s="119" t="s">
        <v>24</v>
      </c>
      <c r="C28" s="102"/>
      <c r="D28" s="119" t="s">
        <v>41</v>
      </c>
      <c r="E28" s="102"/>
      <c r="F28" s="28"/>
    </row>
    <row r="29" ht="19.9" customHeight="1" spans="1:6">
      <c r="A29" s="63"/>
      <c r="B29" s="119" t="s">
        <v>24</v>
      </c>
      <c r="C29" s="102"/>
      <c r="D29" s="119" t="s">
        <v>42</v>
      </c>
      <c r="E29" s="102"/>
      <c r="F29" s="28"/>
    </row>
    <row r="30" ht="19.9" customHeight="1" spans="1:6">
      <c r="A30" s="63"/>
      <c r="B30" s="119" t="s">
        <v>24</v>
      </c>
      <c r="C30" s="102"/>
      <c r="D30" s="119" t="s">
        <v>43</v>
      </c>
      <c r="E30" s="102"/>
      <c r="F30" s="28"/>
    </row>
    <row r="31" ht="19.9" customHeight="1" spans="1:6">
      <c r="A31" s="63"/>
      <c r="B31" s="119" t="s">
        <v>24</v>
      </c>
      <c r="C31" s="102"/>
      <c r="D31" s="119" t="s">
        <v>44</v>
      </c>
      <c r="E31" s="102"/>
      <c r="F31" s="28"/>
    </row>
    <row r="32" ht="19.9" customHeight="1" spans="1:6">
      <c r="A32" s="63"/>
      <c r="B32" s="119" t="s">
        <v>24</v>
      </c>
      <c r="C32" s="102"/>
      <c r="D32" s="119" t="s">
        <v>45</v>
      </c>
      <c r="E32" s="102"/>
      <c r="F32" s="28"/>
    </row>
    <row r="33" ht="19.9" customHeight="1" spans="1:6">
      <c r="A33" s="63"/>
      <c r="B33" s="119" t="s">
        <v>24</v>
      </c>
      <c r="C33" s="102"/>
      <c r="D33" s="119" t="s">
        <v>46</v>
      </c>
      <c r="E33" s="102"/>
      <c r="F33" s="28"/>
    </row>
    <row r="34" ht="19.9" customHeight="1" spans="1:6">
      <c r="A34" s="72"/>
      <c r="B34" s="130" t="s">
        <v>47</v>
      </c>
      <c r="C34" s="104">
        <v>9108754.98</v>
      </c>
      <c r="D34" s="130" t="s">
        <v>48</v>
      </c>
      <c r="E34" s="104">
        <v>9108754.98</v>
      </c>
      <c r="F34" s="27"/>
    </row>
    <row r="35" ht="19.9" customHeight="1" spans="1:6">
      <c r="A35" s="43"/>
      <c r="B35" s="118" t="s">
        <v>49</v>
      </c>
      <c r="C35" s="102"/>
      <c r="D35" s="118"/>
      <c r="E35" s="102"/>
      <c r="F35" s="131"/>
    </row>
    <row r="36" ht="19.9" customHeight="1" spans="1:6">
      <c r="A36" s="132"/>
      <c r="B36" s="11" t="s">
        <v>50</v>
      </c>
      <c r="C36" s="133">
        <v>9108754.98</v>
      </c>
      <c r="D36" s="11" t="s">
        <v>51</v>
      </c>
      <c r="E36" s="133">
        <v>9108754.98</v>
      </c>
      <c r="F36" s="134"/>
    </row>
    <row r="37" ht="8.5" customHeight="1" spans="1:6">
      <c r="A37" s="120"/>
      <c r="B37" s="120"/>
      <c r="C37" s="135"/>
      <c r="D37" s="135"/>
      <c r="E37" s="120"/>
      <c r="F37" s="13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4.4"/>
  <cols>
    <col min="1" max="1" width="0.25" hidden="1" customWidth="1"/>
    <col min="2" max="2" width="16.8240740740741" customWidth="1"/>
    <col min="3" max="3" width="41.037037037037" customWidth="1"/>
    <col min="4" max="14" width="16.4074074074074" customWidth="1"/>
    <col min="15" max="15" width="9.76851851851852" customWidth="1"/>
  </cols>
  <sheetData>
    <row r="1" ht="14.3" customHeight="1" spans="1:14">
      <c r="A1" s="40"/>
      <c r="B1" s="29"/>
      <c r="C1" s="42"/>
      <c r="D1" s="42"/>
      <c r="E1" s="42"/>
      <c r="F1" s="29"/>
      <c r="G1" s="29"/>
      <c r="H1" s="29"/>
      <c r="K1" s="29"/>
      <c r="L1" s="29"/>
      <c r="M1" s="29"/>
      <c r="N1" s="24" t="s">
        <v>52</v>
      </c>
    </row>
    <row r="2" ht="19.9" customHeight="1" spans="1:14">
      <c r="A2" s="40"/>
      <c r="B2" s="68" t="s">
        <v>53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3" t="s">
        <v>3</v>
      </c>
    </row>
    <row r="3" ht="17.05" customHeight="1" spans="1:14">
      <c r="A3" s="69" t="s">
        <v>5</v>
      </c>
      <c r="B3" s="70" t="s">
        <v>6</v>
      </c>
      <c r="C3" s="71"/>
      <c r="D3" s="71"/>
      <c r="E3" s="110"/>
      <c r="F3" s="71"/>
      <c r="G3" s="110"/>
      <c r="H3" s="110"/>
      <c r="I3" s="110"/>
      <c r="J3" s="110"/>
      <c r="K3" s="110"/>
      <c r="L3" s="110"/>
      <c r="M3" s="110"/>
      <c r="N3" s="81" t="s">
        <v>7</v>
      </c>
    </row>
    <row r="4" ht="21.35" customHeight="1" spans="1:14">
      <c r="A4" s="14"/>
      <c r="B4" s="8" t="s">
        <v>10</v>
      </c>
      <c r="C4" s="8"/>
      <c r="D4" s="8" t="s">
        <v>54</v>
      </c>
      <c r="E4" s="8" t="s">
        <v>55</v>
      </c>
      <c r="F4" s="8" t="s">
        <v>56</v>
      </c>
      <c r="G4" s="8" t="s">
        <v>57</v>
      </c>
      <c r="H4" s="8" t="s">
        <v>58</v>
      </c>
      <c r="I4" s="8" t="s">
        <v>59</v>
      </c>
      <c r="J4" s="8" t="s">
        <v>60</v>
      </c>
      <c r="K4" s="8" t="s">
        <v>61</v>
      </c>
      <c r="L4" s="8" t="s">
        <v>62</v>
      </c>
      <c r="M4" s="8" t="s">
        <v>63</v>
      </c>
      <c r="N4" s="8" t="s">
        <v>64</v>
      </c>
    </row>
    <row r="5" ht="21.35" customHeight="1" spans="1:14">
      <c r="A5" s="14"/>
      <c r="B5" s="8" t="s">
        <v>65</v>
      </c>
      <c r="C5" s="8" t="s">
        <v>66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19.9" customHeight="1" spans="1:14">
      <c r="A6" s="72"/>
      <c r="B6" s="10"/>
      <c r="C6" s="10" t="s">
        <v>67</v>
      </c>
      <c r="D6" s="124">
        <v>9108754.98</v>
      </c>
      <c r="E6" s="89"/>
      <c r="F6" s="124">
        <v>8908754.98</v>
      </c>
      <c r="G6" s="124">
        <v>200000</v>
      </c>
      <c r="H6" s="89"/>
      <c r="I6" s="89"/>
      <c r="J6" s="89"/>
      <c r="K6" s="89"/>
      <c r="L6" s="89"/>
      <c r="M6" s="89"/>
      <c r="N6" s="89"/>
    </row>
    <row r="7" ht="19.9" customHeight="1" spans="1:14">
      <c r="A7" s="14"/>
      <c r="B7" s="125" t="s">
        <v>68</v>
      </c>
      <c r="C7" s="126" t="s">
        <v>1</v>
      </c>
      <c r="D7" s="127">
        <v>9108754.98</v>
      </c>
      <c r="E7" s="90"/>
      <c r="F7" s="127">
        <v>8908754.98</v>
      </c>
      <c r="G7" s="127">
        <v>200000</v>
      </c>
      <c r="H7" s="90"/>
      <c r="I7" s="90"/>
      <c r="J7" s="90"/>
      <c r="K7" s="90"/>
      <c r="L7" s="90"/>
      <c r="M7" s="90"/>
      <c r="N7" s="90"/>
    </row>
    <row r="8" ht="19.9" customHeight="1" spans="1:14">
      <c r="A8" s="14"/>
      <c r="B8" s="125" t="s">
        <v>69</v>
      </c>
      <c r="C8" s="126" t="s">
        <v>70</v>
      </c>
      <c r="D8" s="127">
        <v>2742622.72</v>
      </c>
      <c r="E8" s="91"/>
      <c r="F8" s="127">
        <v>2542622.72</v>
      </c>
      <c r="G8" s="127">
        <v>200000</v>
      </c>
      <c r="H8" s="91"/>
      <c r="I8" s="91"/>
      <c r="J8" s="91"/>
      <c r="K8" s="91"/>
      <c r="L8" s="91"/>
      <c r="M8" s="91"/>
      <c r="N8" s="91"/>
    </row>
    <row r="9" spans="1:14">
      <c r="A9" s="79"/>
      <c r="B9" s="125" t="s">
        <v>71</v>
      </c>
      <c r="C9" s="126" t="s">
        <v>72</v>
      </c>
      <c r="D9" s="127">
        <v>6366132.26</v>
      </c>
      <c r="E9" s="90"/>
      <c r="F9" s="127">
        <v>6366132.26</v>
      </c>
      <c r="G9" s="128"/>
      <c r="H9" s="90"/>
      <c r="I9" s="90"/>
      <c r="J9" s="90"/>
      <c r="K9" s="90"/>
      <c r="L9" s="90"/>
      <c r="M9" s="90"/>
      <c r="N9" s="9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590277777777778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4" sqref="B4:F4"/>
    </sheetView>
  </sheetViews>
  <sheetFormatPr defaultColWidth="10" defaultRowHeight="14.4"/>
  <cols>
    <col min="1" max="1" width="1.53703703703704" hidden="1" customWidth="1"/>
    <col min="2" max="4" width="6.14814814814815" customWidth="1"/>
    <col min="5" max="5" width="21.5925925925926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0"/>
      <c r="B1" s="41"/>
      <c r="C1" s="41"/>
      <c r="D1" s="41"/>
      <c r="E1" s="29"/>
      <c r="F1" s="29"/>
      <c r="G1" s="42"/>
      <c r="H1" s="42"/>
      <c r="I1" s="24" t="s">
        <v>73</v>
      </c>
      <c r="J1" s="63"/>
    </row>
    <row r="2" ht="19.9" customHeight="1" spans="1:10">
      <c r="A2" s="40"/>
      <c r="B2" s="68" t="s">
        <v>74</v>
      </c>
      <c r="C2" s="68"/>
      <c r="D2" s="68"/>
      <c r="E2" s="68"/>
      <c r="F2" s="68"/>
      <c r="G2" s="68"/>
      <c r="H2" s="68"/>
      <c r="I2" s="68"/>
      <c r="J2" s="63" t="s">
        <v>3</v>
      </c>
    </row>
    <row r="3" ht="17.05" customHeight="1" spans="1:10">
      <c r="A3" s="69" t="s">
        <v>5</v>
      </c>
      <c r="B3" s="70" t="s">
        <v>6</v>
      </c>
      <c r="C3" s="70"/>
      <c r="D3" s="70"/>
      <c r="E3" s="70"/>
      <c r="F3" s="70"/>
      <c r="G3" s="71"/>
      <c r="H3" s="71"/>
      <c r="I3" s="81" t="s">
        <v>7</v>
      </c>
      <c r="J3" s="82"/>
    </row>
    <row r="4" ht="21.35" customHeight="1" spans="1:10">
      <c r="A4" s="63"/>
      <c r="B4" s="88" t="s">
        <v>10</v>
      </c>
      <c r="C4" s="88"/>
      <c r="D4" s="88"/>
      <c r="E4" s="88"/>
      <c r="F4" s="88"/>
      <c r="G4" s="88" t="s">
        <v>54</v>
      </c>
      <c r="H4" s="88" t="s">
        <v>75</v>
      </c>
      <c r="I4" s="88" t="s">
        <v>76</v>
      </c>
      <c r="J4" s="83"/>
    </row>
    <row r="5" ht="21.35" customHeight="1" spans="1:10">
      <c r="A5" s="14"/>
      <c r="B5" s="88" t="s">
        <v>77</v>
      </c>
      <c r="C5" s="88"/>
      <c r="D5" s="88"/>
      <c r="E5" s="88" t="s">
        <v>65</v>
      </c>
      <c r="F5" s="88" t="s">
        <v>66</v>
      </c>
      <c r="G5" s="88"/>
      <c r="H5" s="88"/>
      <c r="I5" s="88"/>
      <c r="J5" s="83"/>
    </row>
    <row r="6" ht="21.35" customHeight="1" spans="1:10">
      <c r="A6" s="14"/>
      <c r="B6" s="88" t="s">
        <v>78</v>
      </c>
      <c r="C6" s="88" t="s">
        <v>79</v>
      </c>
      <c r="D6" s="88" t="s">
        <v>80</v>
      </c>
      <c r="E6" s="88"/>
      <c r="F6" s="88"/>
      <c r="G6" s="88"/>
      <c r="H6" s="88"/>
      <c r="I6" s="88"/>
      <c r="J6" s="28"/>
    </row>
    <row r="7" ht="19.9" customHeight="1" spans="1:10">
      <c r="A7" s="72"/>
      <c r="B7" s="10"/>
      <c r="C7" s="10"/>
      <c r="D7" s="10"/>
      <c r="E7" s="10"/>
      <c r="F7" s="10" t="s">
        <v>67</v>
      </c>
      <c r="G7" s="89">
        <f>G8+G15</f>
        <v>9108754.98</v>
      </c>
      <c r="H7" s="89">
        <f>H8+H15</f>
        <v>8908754.98</v>
      </c>
      <c r="I7" s="89">
        <f>I8+I15</f>
        <v>200000</v>
      </c>
      <c r="J7" s="27"/>
    </row>
    <row r="8" ht="19.9" customHeight="1" spans="1:10">
      <c r="A8" s="14"/>
      <c r="B8" s="121" t="s">
        <v>24</v>
      </c>
      <c r="C8" s="121" t="s">
        <v>24</v>
      </c>
      <c r="D8" s="121" t="s">
        <v>24</v>
      </c>
      <c r="E8" s="121" t="s">
        <v>69</v>
      </c>
      <c r="F8" s="121" t="s">
        <v>70</v>
      </c>
      <c r="G8" s="91">
        <f>H8+I8</f>
        <v>2742622.72</v>
      </c>
      <c r="H8" s="90">
        <f>SUM(H9:H14)</f>
        <v>2542622.72</v>
      </c>
      <c r="I8" s="90">
        <f>I12</f>
        <v>200000</v>
      </c>
      <c r="J8" s="83"/>
    </row>
    <row r="9" ht="19.9" customHeight="1" spans="1:10">
      <c r="A9" s="14"/>
      <c r="B9" s="121" t="s">
        <v>81</v>
      </c>
      <c r="C9" s="121" t="s">
        <v>82</v>
      </c>
      <c r="D9" s="121" t="s">
        <v>82</v>
      </c>
      <c r="E9" s="122" t="s">
        <v>69</v>
      </c>
      <c r="F9" s="121" t="s">
        <v>83</v>
      </c>
      <c r="G9" s="91">
        <f t="shared" ref="G9:G20" si="0">H9+I9</f>
        <v>189186.08</v>
      </c>
      <c r="H9" s="91">
        <v>189186.08</v>
      </c>
      <c r="I9" s="91"/>
      <c r="J9" s="28"/>
    </row>
    <row r="10" spans="1:10">
      <c r="A10" s="79"/>
      <c r="B10" s="121" t="s">
        <v>81</v>
      </c>
      <c r="C10" s="121" t="s">
        <v>82</v>
      </c>
      <c r="D10" s="121" t="s">
        <v>84</v>
      </c>
      <c r="E10" s="122" t="s">
        <v>69</v>
      </c>
      <c r="F10" s="121" t="s">
        <v>85</v>
      </c>
      <c r="G10" s="91">
        <f t="shared" si="0"/>
        <v>94593.04</v>
      </c>
      <c r="H10" s="91">
        <v>94593.04</v>
      </c>
      <c r="I10" s="91"/>
      <c r="J10" s="84"/>
    </row>
    <row r="11" spans="2:9">
      <c r="B11" s="121" t="s">
        <v>86</v>
      </c>
      <c r="C11" s="121" t="s">
        <v>87</v>
      </c>
      <c r="D11" s="121" t="s">
        <v>88</v>
      </c>
      <c r="E11" s="122" t="s">
        <v>69</v>
      </c>
      <c r="F11" s="121" t="s">
        <v>89</v>
      </c>
      <c r="G11" s="91">
        <f t="shared" si="0"/>
        <v>165802.19</v>
      </c>
      <c r="H11" s="91">
        <v>165802.19</v>
      </c>
      <c r="I11" s="91"/>
    </row>
    <row r="12" spans="2:9">
      <c r="B12" s="121" t="s">
        <v>90</v>
      </c>
      <c r="C12" s="121" t="s">
        <v>91</v>
      </c>
      <c r="D12" s="121" t="s">
        <v>92</v>
      </c>
      <c r="E12" s="122" t="s">
        <v>69</v>
      </c>
      <c r="F12" s="121" t="s">
        <v>93</v>
      </c>
      <c r="G12" s="91">
        <f t="shared" si="0"/>
        <v>200000</v>
      </c>
      <c r="H12" s="91"/>
      <c r="I12" s="91">
        <v>200000</v>
      </c>
    </row>
    <row r="13" spans="2:9">
      <c r="B13" s="121" t="s">
        <v>94</v>
      </c>
      <c r="C13" s="121" t="s">
        <v>88</v>
      </c>
      <c r="D13" s="121" t="s">
        <v>88</v>
      </c>
      <c r="E13" s="122" t="s">
        <v>69</v>
      </c>
      <c r="F13" s="121" t="s">
        <v>95</v>
      </c>
      <c r="G13" s="91">
        <f t="shared" si="0"/>
        <v>1898617.41</v>
      </c>
      <c r="H13" s="123">
        <v>1898617.41</v>
      </c>
      <c r="I13" s="91"/>
    </row>
    <row r="14" spans="2:9">
      <c r="B14" s="121" t="s">
        <v>96</v>
      </c>
      <c r="C14" s="121" t="s">
        <v>92</v>
      </c>
      <c r="D14" s="121" t="s">
        <v>88</v>
      </c>
      <c r="E14" s="122" t="s">
        <v>69</v>
      </c>
      <c r="F14" s="121" t="s">
        <v>97</v>
      </c>
      <c r="G14" s="91">
        <f t="shared" si="0"/>
        <v>194424</v>
      </c>
      <c r="H14" s="123">
        <v>194424</v>
      </c>
      <c r="I14" s="91"/>
    </row>
    <row r="15" spans="2:9">
      <c r="B15" s="121" t="s">
        <v>24</v>
      </c>
      <c r="C15" s="121" t="s">
        <v>24</v>
      </c>
      <c r="D15" s="121" t="s">
        <v>24</v>
      </c>
      <c r="E15" s="121" t="s">
        <v>71</v>
      </c>
      <c r="F15" s="121" t="s">
        <v>72</v>
      </c>
      <c r="G15" s="91">
        <f t="shared" si="0"/>
        <v>6366132.26</v>
      </c>
      <c r="H15" s="123">
        <f>SUM(H16:H20)</f>
        <v>6366132.26</v>
      </c>
      <c r="I15" s="91"/>
    </row>
    <row r="16" spans="2:9">
      <c r="B16" s="121" t="s">
        <v>81</v>
      </c>
      <c r="C16" s="121" t="s">
        <v>82</v>
      </c>
      <c r="D16" s="121" t="s">
        <v>82</v>
      </c>
      <c r="E16" s="122" t="s">
        <v>98</v>
      </c>
      <c r="F16" s="121" t="s">
        <v>83</v>
      </c>
      <c r="G16" s="91">
        <f t="shared" si="0"/>
        <v>496914.74</v>
      </c>
      <c r="H16" s="123">
        <v>496914.74</v>
      </c>
      <c r="I16" s="91"/>
    </row>
    <row r="17" spans="2:9">
      <c r="B17" s="121" t="s">
        <v>81</v>
      </c>
      <c r="C17" s="121" t="s">
        <v>82</v>
      </c>
      <c r="D17" s="121" t="s">
        <v>84</v>
      </c>
      <c r="E17" s="122" t="s">
        <v>98</v>
      </c>
      <c r="F17" s="121" t="s">
        <v>85</v>
      </c>
      <c r="G17" s="91">
        <f t="shared" si="0"/>
        <v>248457.26</v>
      </c>
      <c r="H17" s="123">
        <v>248457.26</v>
      </c>
      <c r="I17" s="91"/>
    </row>
    <row r="18" spans="2:9">
      <c r="B18" s="121" t="s">
        <v>86</v>
      </c>
      <c r="C18" s="121" t="s">
        <v>87</v>
      </c>
      <c r="D18" s="121" t="s">
        <v>92</v>
      </c>
      <c r="E18" s="122" t="s">
        <v>98</v>
      </c>
      <c r="F18" s="121" t="s">
        <v>99</v>
      </c>
      <c r="G18" s="91">
        <f t="shared" si="0"/>
        <v>388375.63</v>
      </c>
      <c r="H18" s="123">
        <v>388375.63</v>
      </c>
      <c r="I18" s="91"/>
    </row>
    <row r="19" spans="2:9">
      <c r="B19" s="121" t="s">
        <v>94</v>
      </c>
      <c r="C19" s="121" t="s">
        <v>88</v>
      </c>
      <c r="D19" s="121" t="s">
        <v>100</v>
      </c>
      <c r="E19" s="122" t="s">
        <v>98</v>
      </c>
      <c r="F19" s="121" t="s">
        <v>101</v>
      </c>
      <c r="G19" s="91">
        <f t="shared" si="0"/>
        <v>4703148.63</v>
      </c>
      <c r="H19" s="123">
        <v>4703148.63</v>
      </c>
      <c r="I19" s="91"/>
    </row>
    <row r="20" spans="2:9">
      <c r="B20" s="121" t="s">
        <v>96</v>
      </c>
      <c r="C20" s="121" t="s">
        <v>92</v>
      </c>
      <c r="D20" s="121" t="s">
        <v>88</v>
      </c>
      <c r="E20" s="122" t="s">
        <v>98</v>
      </c>
      <c r="F20" s="121" t="s">
        <v>97</v>
      </c>
      <c r="G20" s="91">
        <f t="shared" si="0"/>
        <v>529236</v>
      </c>
      <c r="H20" s="123">
        <v>529236</v>
      </c>
      <c r="I20" s="91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78680555555555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0" activePane="bottomLeft" state="frozen"/>
      <selection/>
      <selection pane="bottomLeft" activeCell="B1" sqref="B1:H34"/>
    </sheetView>
  </sheetViews>
  <sheetFormatPr defaultColWidth="10" defaultRowHeight="14.4"/>
  <cols>
    <col min="1" max="1" width="1.53703703703704" hidden="1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12"/>
      <c r="B1" s="41"/>
      <c r="C1" s="113"/>
      <c r="D1" s="113"/>
      <c r="H1" s="114" t="s">
        <v>102</v>
      </c>
      <c r="I1" s="25" t="s">
        <v>3</v>
      </c>
    </row>
    <row r="2" ht="19.9" customHeight="1" spans="1:9">
      <c r="A2" s="115"/>
      <c r="B2" s="68" t="s">
        <v>103</v>
      </c>
      <c r="C2" s="68"/>
      <c r="D2" s="68"/>
      <c r="E2" s="68"/>
      <c r="F2" s="68"/>
      <c r="G2" s="68"/>
      <c r="H2" s="68"/>
      <c r="I2" s="25"/>
    </row>
    <row r="3" ht="17.05" customHeight="1" spans="1:9">
      <c r="A3" s="116" t="s">
        <v>5</v>
      </c>
      <c r="B3" s="70" t="s">
        <v>6</v>
      </c>
      <c r="C3" s="70"/>
      <c r="D3" s="29"/>
      <c r="H3" s="117" t="s">
        <v>7</v>
      </c>
      <c r="I3" s="25"/>
    </row>
    <row r="4" ht="21.35" customHeight="1" spans="1:9">
      <c r="A4" s="115"/>
      <c r="B4" s="99" t="s">
        <v>8</v>
      </c>
      <c r="C4" s="99"/>
      <c r="D4" s="99" t="s">
        <v>9</v>
      </c>
      <c r="E4" s="99"/>
      <c r="F4" s="99"/>
      <c r="G4" s="99"/>
      <c r="H4" s="99"/>
      <c r="I4" s="25"/>
    </row>
    <row r="5" ht="21.35" customHeight="1" spans="1:9">
      <c r="A5" s="115"/>
      <c r="B5" s="99" t="s">
        <v>10</v>
      </c>
      <c r="C5" s="99" t="s">
        <v>11</v>
      </c>
      <c r="D5" s="99" t="s">
        <v>10</v>
      </c>
      <c r="E5" s="99" t="s">
        <v>54</v>
      </c>
      <c r="F5" s="99" t="s">
        <v>104</v>
      </c>
      <c r="G5" s="99" t="s">
        <v>105</v>
      </c>
      <c r="H5" s="99" t="s">
        <v>106</v>
      </c>
      <c r="I5" s="25"/>
    </row>
    <row r="6" ht="19.9" customHeight="1" spans="1:9">
      <c r="A6" s="63"/>
      <c r="B6" s="118" t="s">
        <v>107</v>
      </c>
      <c r="C6" s="102">
        <v>9108754.98</v>
      </c>
      <c r="D6" s="118" t="s">
        <v>108</v>
      </c>
      <c r="E6" s="102">
        <f>E14+E16+E18+E25+E26</f>
        <v>9108754.98</v>
      </c>
      <c r="F6" s="102">
        <f>F14+F16+F18+F25+F26</f>
        <v>8908754.98</v>
      </c>
      <c r="G6" s="102">
        <f>G14+G16+G18+G25+G26</f>
        <v>200000</v>
      </c>
      <c r="H6" s="102">
        <v>0</v>
      </c>
      <c r="I6" s="28"/>
    </row>
    <row r="7" ht="19.9" customHeight="1" spans="1:9">
      <c r="A7" s="63"/>
      <c r="B7" s="119" t="s">
        <v>109</v>
      </c>
      <c r="C7" s="102">
        <v>8908754.98</v>
      </c>
      <c r="D7" s="119" t="s">
        <v>110</v>
      </c>
      <c r="E7" s="102"/>
      <c r="F7" s="102"/>
      <c r="G7" s="102"/>
      <c r="H7" s="102"/>
      <c r="I7" s="28"/>
    </row>
    <row r="8" ht="19.9" customHeight="1" spans="1:9">
      <c r="A8" s="63"/>
      <c r="B8" s="119" t="s">
        <v>111</v>
      </c>
      <c r="C8" s="102">
        <v>200000</v>
      </c>
      <c r="D8" s="119" t="s">
        <v>112</v>
      </c>
      <c r="E8" s="102"/>
      <c r="F8" s="102"/>
      <c r="G8" s="102"/>
      <c r="H8" s="102"/>
      <c r="I8" s="28"/>
    </row>
    <row r="9" ht="19.9" customHeight="1" spans="1:9">
      <c r="A9" s="63"/>
      <c r="B9" s="119" t="s">
        <v>113</v>
      </c>
      <c r="C9" s="102"/>
      <c r="D9" s="119" t="s">
        <v>114</v>
      </c>
      <c r="E9" s="102"/>
      <c r="F9" s="102"/>
      <c r="G9" s="102"/>
      <c r="H9" s="102"/>
      <c r="I9" s="28"/>
    </row>
    <row r="10" ht="19.9" customHeight="1" spans="1:9">
      <c r="A10" s="63"/>
      <c r="B10" s="118" t="s">
        <v>115</v>
      </c>
      <c r="C10" s="102"/>
      <c r="D10" s="119" t="s">
        <v>116</v>
      </c>
      <c r="E10" s="102"/>
      <c r="F10" s="102"/>
      <c r="G10" s="102"/>
      <c r="H10" s="102"/>
      <c r="I10" s="28"/>
    </row>
    <row r="11" ht="19.9" customHeight="1" spans="1:9">
      <c r="A11" s="63"/>
      <c r="B11" s="119" t="s">
        <v>109</v>
      </c>
      <c r="C11" s="102"/>
      <c r="D11" s="119" t="s">
        <v>117</v>
      </c>
      <c r="E11" s="102"/>
      <c r="F11" s="102"/>
      <c r="G11" s="102"/>
      <c r="H11" s="102"/>
      <c r="I11" s="28"/>
    </row>
    <row r="12" ht="19.9" customHeight="1" spans="1:9">
      <c r="A12" s="63"/>
      <c r="B12" s="119" t="s">
        <v>111</v>
      </c>
      <c r="C12" s="102"/>
      <c r="D12" s="119" t="s">
        <v>118</v>
      </c>
      <c r="E12" s="102"/>
      <c r="F12" s="102"/>
      <c r="G12" s="102"/>
      <c r="H12" s="102"/>
      <c r="I12" s="28"/>
    </row>
    <row r="13" ht="19.9" customHeight="1" spans="1:9">
      <c r="A13" s="63"/>
      <c r="B13" s="119" t="s">
        <v>113</v>
      </c>
      <c r="C13" s="102"/>
      <c r="D13" s="119" t="s">
        <v>119</v>
      </c>
      <c r="E13" s="102"/>
      <c r="F13" s="102"/>
      <c r="G13" s="102"/>
      <c r="H13" s="102"/>
      <c r="I13" s="28"/>
    </row>
    <row r="14" ht="19.9" customHeight="1" spans="1:9">
      <c r="A14" s="63"/>
      <c r="B14" s="119" t="s">
        <v>120</v>
      </c>
      <c r="C14" s="102"/>
      <c r="D14" s="119" t="s">
        <v>121</v>
      </c>
      <c r="E14" s="102">
        <f>F14</f>
        <v>1029151.12</v>
      </c>
      <c r="F14" s="102">
        <v>1029151.12</v>
      </c>
      <c r="G14" s="102"/>
      <c r="H14" s="102"/>
      <c r="I14" s="28"/>
    </row>
    <row r="15" ht="19.9" customHeight="1" spans="1:9">
      <c r="A15" s="63"/>
      <c r="B15" s="119" t="s">
        <v>120</v>
      </c>
      <c r="C15" s="102"/>
      <c r="D15" s="119" t="s">
        <v>122</v>
      </c>
      <c r="E15" s="102"/>
      <c r="F15" s="102"/>
      <c r="G15" s="102"/>
      <c r="H15" s="102"/>
      <c r="I15" s="28"/>
    </row>
    <row r="16" ht="19.9" customHeight="1" spans="1:9">
      <c r="A16" s="63"/>
      <c r="B16" s="119" t="s">
        <v>120</v>
      </c>
      <c r="C16" s="102"/>
      <c r="D16" s="119" t="s">
        <v>123</v>
      </c>
      <c r="E16" s="102">
        <f>F16</f>
        <v>554177.82</v>
      </c>
      <c r="F16" s="102">
        <v>554177.82</v>
      </c>
      <c r="G16" s="102"/>
      <c r="H16" s="102"/>
      <c r="I16" s="28"/>
    </row>
    <row r="17" ht="19.9" customHeight="1" spans="1:9">
      <c r="A17" s="63"/>
      <c r="B17" s="119" t="s">
        <v>120</v>
      </c>
      <c r="C17" s="102"/>
      <c r="D17" s="119" t="s">
        <v>124</v>
      </c>
      <c r="E17" s="102"/>
      <c r="F17" s="102"/>
      <c r="G17" s="102"/>
      <c r="H17" s="102"/>
      <c r="I17" s="28"/>
    </row>
    <row r="18" ht="19.9" customHeight="1" spans="1:9">
      <c r="A18" s="63"/>
      <c r="B18" s="119" t="s">
        <v>120</v>
      </c>
      <c r="C18" s="102"/>
      <c r="D18" s="119" t="s">
        <v>125</v>
      </c>
      <c r="E18" s="102">
        <f>G18</f>
        <v>200000</v>
      </c>
      <c r="F18" s="102"/>
      <c r="G18" s="102">
        <v>200000</v>
      </c>
      <c r="H18" s="102"/>
      <c r="I18" s="28"/>
    </row>
    <row r="19" ht="19.9" customHeight="1" spans="1:9">
      <c r="A19" s="63"/>
      <c r="B19" s="119" t="s">
        <v>120</v>
      </c>
      <c r="C19" s="102"/>
      <c r="D19" s="119" t="s">
        <v>126</v>
      </c>
      <c r="E19" s="102"/>
      <c r="F19" s="102"/>
      <c r="G19" s="102"/>
      <c r="H19" s="102"/>
      <c r="I19" s="28"/>
    </row>
    <row r="20" ht="19.9" customHeight="1" spans="1:9">
      <c r="A20" s="63"/>
      <c r="B20" s="119" t="s">
        <v>120</v>
      </c>
      <c r="C20" s="102"/>
      <c r="D20" s="119" t="s">
        <v>127</v>
      </c>
      <c r="E20" s="102"/>
      <c r="F20" s="102"/>
      <c r="G20" s="102"/>
      <c r="H20" s="102"/>
      <c r="I20" s="28"/>
    </row>
    <row r="21" ht="19.9" customHeight="1" spans="1:9">
      <c r="A21" s="63"/>
      <c r="B21" s="119" t="s">
        <v>120</v>
      </c>
      <c r="C21" s="102"/>
      <c r="D21" s="119" t="s">
        <v>128</v>
      </c>
      <c r="E21" s="102"/>
      <c r="F21" s="102"/>
      <c r="G21" s="102"/>
      <c r="H21" s="102"/>
      <c r="I21" s="28"/>
    </row>
    <row r="22" ht="19.9" customHeight="1" spans="1:9">
      <c r="A22" s="63"/>
      <c r="B22" s="119" t="s">
        <v>120</v>
      </c>
      <c r="C22" s="102"/>
      <c r="D22" s="119" t="s">
        <v>129</v>
      </c>
      <c r="E22" s="102"/>
      <c r="F22" s="102"/>
      <c r="G22" s="102"/>
      <c r="H22" s="102"/>
      <c r="I22" s="28"/>
    </row>
    <row r="23" ht="19.9" customHeight="1" spans="1:9">
      <c r="A23" s="63"/>
      <c r="B23" s="119" t="s">
        <v>120</v>
      </c>
      <c r="C23" s="102"/>
      <c r="D23" s="119" t="s">
        <v>130</v>
      </c>
      <c r="E23" s="102"/>
      <c r="F23" s="102"/>
      <c r="G23" s="102"/>
      <c r="H23" s="102"/>
      <c r="I23" s="28"/>
    </row>
    <row r="24" ht="19.9" customHeight="1" spans="1:9">
      <c r="A24" s="63"/>
      <c r="B24" s="119" t="s">
        <v>120</v>
      </c>
      <c r="C24" s="102"/>
      <c r="D24" s="119" t="s">
        <v>131</v>
      </c>
      <c r="E24" s="102"/>
      <c r="F24" s="102"/>
      <c r="G24" s="102"/>
      <c r="H24" s="102"/>
      <c r="I24" s="28"/>
    </row>
    <row r="25" ht="19.9" customHeight="1" spans="1:9">
      <c r="A25" s="63"/>
      <c r="B25" s="119" t="s">
        <v>120</v>
      </c>
      <c r="C25" s="102"/>
      <c r="D25" s="119" t="s">
        <v>132</v>
      </c>
      <c r="E25" s="102">
        <f>F25</f>
        <v>6601766.04</v>
      </c>
      <c r="F25" s="102">
        <v>6601766.04</v>
      </c>
      <c r="G25" s="102"/>
      <c r="H25" s="102"/>
      <c r="I25" s="28"/>
    </row>
    <row r="26" ht="19.9" customHeight="1" spans="1:9">
      <c r="A26" s="63"/>
      <c r="B26" s="119" t="s">
        <v>120</v>
      </c>
      <c r="C26" s="102"/>
      <c r="D26" s="119" t="s">
        <v>133</v>
      </c>
      <c r="E26" s="102">
        <f>F26</f>
        <v>723660</v>
      </c>
      <c r="F26" s="102">
        <v>723660</v>
      </c>
      <c r="G26" s="102"/>
      <c r="H26" s="102"/>
      <c r="I26" s="28"/>
    </row>
    <row r="27" ht="19.9" customHeight="1" spans="1:9">
      <c r="A27" s="63"/>
      <c r="B27" s="119" t="s">
        <v>120</v>
      </c>
      <c r="C27" s="102"/>
      <c r="D27" s="119" t="s">
        <v>134</v>
      </c>
      <c r="E27" s="102"/>
      <c r="F27" s="102"/>
      <c r="G27" s="102"/>
      <c r="H27" s="102"/>
      <c r="I27" s="28"/>
    </row>
    <row r="28" ht="19.9" customHeight="1" spans="1:9">
      <c r="A28" s="63"/>
      <c r="B28" s="119" t="s">
        <v>120</v>
      </c>
      <c r="C28" s="102"/>
      <c r="D28" s="119" t="s">
        <v>135</v>
      </c>
      <c r="E28" s="102"/>
      <c r="F28" s="102"/>
      <c r="G28" s="102"/>
      <c r="H28" s="102"/>
      <c r="I28" s="28"/>
    </row>
    <row r="29" ht="19.9" customHeight="1" spans="1:9">
      <c r="A29" s="63"/>
      <c r="B29" s="119" t="s">
        <v>120</v>
      </c>
      <c r="C29" s="102"/>
      <c r="D29" s="119" t="s">
        <v>136</v>
      </c>
      <c r="E29" s="102"/>
      <c r="F29" s="102"/>
      <c r="G29" s="102"/>
      <c r="H29" s="102"/>
      <c r="I29" s="28"/>
    </row>
    <row r="30" ht="19.9" customHeight="1" spans="1:9">
      <c r="A30" s="63"/>
      <c r="B30" s="119" t="s">
        <v>120</v>
      </c>
      <c r="C30" s="102"/>
      <c r="D30" s="119" t="s">
        <v>137</v>
      </c>
      <c r="E30" s="102"/>
      <c r="F30" s="102"/>
      <c r="G30" s="102"/>
      <c r="H30" s="102"/>
      <c r="I30" s="28"/>
    </row>
    <row r="31" ht="19.9" customHeight="1" spans="1:9">
      <c r="A31" s="63"/>
      <c r="B31" s="119" t="s">
        <v>120</v>
      </c>
      <c r="C31" s="102"/>
      <c r="D31" s="119" t="s">
        <v>138</v>
      </c>
      <c r="E31" s="102"/>
      <c r="F31" s="102"/>
      <c r="G31" s="102"/>
      <c r="H31" s="102"/>
      <c r="I31" s="28"/>
    </row>
    <row r="32" ht="19.9" customHeight="1" spans="1:9">
      <c r="A32" s="63"/>
      <c r="B32" s="119" t="s">
        <v>120</v>
      </c>
      <c r="C32" s="102"/>
      <c r="D32" s="119" t="s">
        <v>139</v>
      </c>
      <c r="E32" s="102"/>
      <c r="F32" s="102"/>
      <c r="G32" s="102"/>
      <c r="H32" s="102"/>
      <c r="I32" s="28"/>
    </row>
    <row r="33" ht="19.9" customHeight="1" spans="1:9">
      <c r="A33" s="63"/>
      <c r="B33" s="119" t="s">
        <v>120</v>
      </c>
      <c r="C33" s="102"/>
      <c r="D33" s="119" t="s">
        <v>140</v>
      </c>
      <c r="E33" s="102"/>
      <c r="F33" s="102"/>
      <c r="G33" s="102"/>
      <c r="H33" s="102"/>
      <c r="I33" s="28"/>
    </row>
    <row r="34" ht="19.9" customHeight="1" spans="1:9">
      <c r="A34" s="63"/>
      <c r="B34" s="119" t="s">
        <v>120</v>
      </c>
      <c r="C34" s="102"/>
      <c r="D34" s="119" t="s">
        <v>141</v>
      </c>
      <c r="E34" s="102"/>
      <c r="F34" s="102"/>
      <c r="G34" s="102"/>
      <c r="H34" s="102"/>
      <c r="I34" s="28"/>
    </row>
    <row r="35" ht="8.5" customHeight="1" spans="1:9">
      <c r="A35" s="120"/>
      <c r="B35" s="120"/>
      <c r="C35" s="120"/>
      <c r="D35" s="29"/>
      <c r="E35" s="120"/>
      <c r="F35" s="120"/>
      <c r="G35" s="120"/>
      <c r="H35" s="120"/>
      <c r="I35" s="3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.236111111111111" footer="0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9"/>
  <sheetViews>
    <sheetView workbookViewId="0">
      <pane ySplit="6" topLeftCell="A7" activePane="bottomLeft" state="frozen"/>
      <selection/>
      <selection pane="bottomLeft" activeCell="B1" sqref="B1:AM49"/>
    </sheetView>
  </sheetViews>
  <sheetFormatPr defaultColWidth="10" defaultRowHeight="14.4"/>
  <cols>
    <col min="1" max="1" width="1.53703703703704" hidden="1" customWidth="1"/>
    <col min="2" max="2" width="7.66666666666667" customWidth="1"/>
    <col min="3" max="3" width="6.14814814814815" customWidth="1"/>
    <col min="4" max="4" width="13.3333333333333" customWidth="1"/>
    <col min="5" max="5" width="41.037037037037" customWidth="1"/>
    <col min="6" max="9" width="14.1111111111111" customWidth="1"/>
    <col min="10" max="10" width="10.2592592592593" customWidth="1"/>
    <col min="11" max="11" width="11.8888888888889" customWidth="1"/>
    <col min="12" max="12" width="10.1111111111111" customWidth="1"/>
    <col min="13" max="13" width="11.8888888888889" customWidth="1"/>
    <col min="14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41"/>
      <c r="B1" s="41"/>
      <c r="C1" s="41"/>
      <c r="D1" s="1"/>
      <c r="E1" s="1"/>
      <c r="F1" s="40"/>
      <c r="G1" s="40"/>
      <c r="H1" s="40"/>
      <c r="I1" s="1"/>
      <c r="J1" s="1"/>
      <c r="K1" s="4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97" t="s">
        <v>142</v>
      </c>
      <c r="AN1" s="7"/>
    </row>
    <row r="2" ht="19.9" customHeight="1" spans="1:40">
      <c r="A2" s="40"/>
      <c r="B2" s="68" t="s">
        <v>143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7"/>
    </row>
    <row r="3" ht="17.05" customHeight="1" spans="1:40">
      <c r="A3" s="69" t="s">
        <v>5</v>
      </c>
      <c r="B3" s="70" t="s">
        <v>6</v>
      </c>
      <c r="C3" s="70"/>
      <c r="D3" s="70"/>
      <c r="E3" s="70"/>
      <c r="F3" s="5"/>
      <c r="G3" s="71"/>
      <c r="H3" s="98"/>
      <c r="I3" s="5"/>
      <c r="J3" s="5"/>
      <c r="K3" s="11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98" t="s">
        <v>7</v>
      </c>
      <c r="AM3" s="98"/>
      <c r="AN3" s="111"/>
    </row>
    <row r="4" ht="21.35" customHeight="1" spans="1:40">
      <c r="A4" s="63"/>
      <c r="B4" s="99" t="s">
        <v>10</v>
      </c>
      <c r="C4" s="99"/>
      <c r="D4" s="99"/>
      <c r="E4" s="99"/>
      <c r="F4" s="99" t="s">
        <v>144</v>
      </c>
      <c r="G4" s="99" t="s">
        <v>145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146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147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25"/>
    </row>
    <row r="5" ht="21.35" customHeight="1" spans="1:40">
      <c r="A5" s="63"/>
      <c r="B5" s="99" t="s">
        <v>77</v>
      </c>
      <c r="C5" s="99"/>
      <c r="D5" s="99" t="s">
        <v>65</v>
      </c>
      <c r="E5" s="99" t="s">
        <v>66</v>
      </c>
      <c r="F5" s="99"/>
      <c r="G5" s="99" t="s">
        <v>54</v>
      </c>
      <c r="H5" s="99" t="s">
        <v>148</v>
      </c>
      <c r="I5" s="99"/>
      <c r="J5" s="99"/>
      <c r="K5" s="99" t="s">
        <v>149</v>
      </c>
      <c r="L5" s="99"/>
      <c r="M5" s="99"/>
      <c r="N5" s="99" t="s">
        <v>150</v>
      </c>
      <c r="O5" s="99"/>
      <c r="P5" s="99"/>
      <c r="Q5" s="99" t="s">
        <v>54</v>
      </c>
      <c r="R5" s="99" t="s">
        <v>148</v>
      </c>
      <c r="S5" s="99"/>
      <c r="T5" s="99"/>
      <c r="U5" s="99" t="s">
        <v>149</v>
      </c>
      <c r="V5" s="99"/>
      <c r="W5" s="99"/>
      <c r="X5" s="99" t="s">
        <v>150</v>
      </c>
      <c r="Y5" s="99"/>
      <c r="Z5" s="99"/>
      <c r="AA5" s="99" t="s">
        <v>54</v>
      </c>
      <c r="AB5" s="99" t="s">
        <v>148</v>
      </c>
      <c r="AC5" s="99"/>
      <c r="AD5" s="99"/>
      <c r="AE5" s="99" t="s">
        <v>149</v>
      </c>
      <c r="AF5" s="99"/>
      <c r="AG5" s="99"/>
      <c r="AH5" s="99" t="s">
        <v>150</v>
      </c>
      <c r="AI5" s="99"/>
      <c r="AJ5" s="99"/>
      <c r="AK5" s="99" t="s">
        <v>151</v>
      </c>
      <c r="AL5" s="99"/>
      <c r="AM5" s="99"/>
      <c r="AN5" s="25"/>
    </row>
    <row r="6" ht="21.35" customHeight="1" spans="1:40">
      <c r="A6" s="29"/>
      <c r="B6" s="99" t="s">
        <v>78</v>
      </c>
      <c r="C6" s="99" t="s">
        <v>79</v>
      </c>
      <c r="D6" s="99"/>
      <c r="E6" s="99"/>
      <c r="F6" s="99"/>
      <c r="G6" s="99"/>
      <c r="H6" s="99" t="s">
        <v>152</v>
      </c>
      <c r="I6" s="99" t="s">
        <v>75</v>
      </c>
      <c r="J6" s="99" t="s">
        <v>76</v>
      </c>
      <c r="K6" s="99" t="s">
        <v>152</v>
      </c>
      <c r="L6" s="99" t="s">
        <v>75</v>
      </c>
      <c r="M6" s="99" t="s">
        <v>76</v>
      </c>
      <c r="N6" s="99" t="s">
        <v>152</v>
      </c>
      <c r="O6" s="99" t="s">
        <v>75</v>
      </c>
      <c r="P6" s="99" t="s">
        <v>76</v>
      </c>
      <c r="Q6" s="99"/>
      <c r="R6" s="99" t="s">
        <v>152</v>
      </c>
      <c r="S6" s="99" t="s">
        <v>75</v>
      </c>
      <c r="T6" s="99" t="s">
        <v>76</v>
      </c>
      <c r="U6" s="99" t="s">
        <v>152</v>
      </c>
      <c r="V6" s="99" t="s">
        <v>75</v>
      </c>
      <c r="W6" s="99" t="s">
        <v>76</v>
      </c>
      <c r="X6" s="99" t="s">
        <v>152</v>
      </c>
      <c r="Y6" s="99" t="s">
        <v>75</v>
      </c>
      <c r="Z6" s="99" t="s">
        <v>76</v>
      </c>
      <c r="AA6" s="99"/>
      <c r="AB6" s="99" t="s">
        <v>152</v>
      </c>
      <c r="AC6" s="99" t="s">
        <v>75</v>
      </c>
      <c r="AD6" s="99" t="s">
        <v>76</v>
      </c>
      <c r="AE6" s="99" t="s">
        <v>152</v>
      </c>
      <c r="AF6" s="99" t="s">
        <v>75</v>
      </c>
      <c r="AG6" s="99" t="s">
        <v>76</v>
      </c>
      <c r="AH6" s="99" t="s">
        <v>152</v>
      </c>
      <c r="AI6" s="99" t="s">
        <v>75</v>
      </c>
      <c r="AJ6" s="99" t="s">
        <v>76</v>
      </c>
      <c r="AK6" s="99" t="s">
        <v>152</v>
      </c>
      <c r="AL6" s="99" t="s">
        <v>75</v>
      </c>
      <c r="AM6" s="99" t="s">
        <v>76</v>
      </c>
      <c r="AN6" s="25"/>
    </row>
    <row r="7" ht="19.9" customHeight="1" spans="1:40">
      <c r="A7" s="63"/>
      <c r="B7" s="11"/>
      <c r="C7" s="11"/>
      <c r="D7" s="11"/>
      <c r="E7" s="10" t="s">
        <v>67</v>
      </c>
      <c r="F7" s="100">
        <f>G7</f>
        <v>9108754.98</v>
      </c>
      <c r="G7" s="100">
        <f>H7+K7</f>
        <v>9108754.98</v>
      </c>
      <c r="H7" s="100">
        <f>I7</f>
        <v>8908754.98</v>
      </c>
      <c r="I7" s="100">
        <f>I8+I30</f>
        <v>8908754.98</v>
      </c>
      <c r="J7" s="100"/>
      <c r="K7" s="100">
        <f>K8</f>
        <v>200000</v>
      </c>
      <c r="L7" s="100"/>
      <c r="M7" s="100">
        <f>M8</f>
        <v>200000</v>
      </c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25"/>
    </row>
    <row r="8" ht="19.9" customHeight="1" spans="1:40">
      <c r="A8" s="63"/>
      <c r="B8" s="102" t="s">
        <v>24</v>
      </c>
      <c r="C8" s="102" t="s">
        <v>24</v>
      </c>
      <c r="D8" s="107">
        <v>306001</v>
      </c>
      <c r="E8" s="101" t="s">
        <v>70</v>
      </c>
      <c r="F8" s="102">
        <f>G8</f>
        <v>2742622.72</v>
      </c>
      <c r="G8" s="102">
        <f>H8+K8</f>
        <v>2742622.72</v>
      </c>
      <c r="H8" s="102">
        <f>I8</f>
        <v>2542622.72</v>
      </c>
      <c r="I8" s="102">
        <f>SUM(I9:I29)</f>
        <v>2542622.72</v>
      </c>
      <c r="J8" s="102"/>
      <c r="K8" s="102">
        <f>M8</f>
        <v>200000</v>
      </c>
      <c r="L8" s="102"/>
      <c r="M8" s="102">
        <v>200000</v>
      </c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25"/>
    </row>
    <row r="9" ht="19.9" customHeight="1" spans="1:40">
      <c r="A9" s="63"/>
      <c r="B9" s="108">
        <v>301</v>
      </c>
      <c r="C9" s="102" t="s">
        <v>88</v>
      </c>
      <c r="D9" s="107">
        <v>306001</v>
      </c>
      <c r="E9" s="101" t="s">
        <v>153</v>
      </c>
      <c r="F9" s="102">
        <f t="shared" ref="F9:F29" si="0">G9</f>
        <v>608676</v>
      </c>
      <c r="G9" s="102">
        <f t="shared" ref="G9:G29" si="1">H9+K9</f>
        <v>608676</v>
      </c>
      <c r="H9" s="102">
        <f t="shared" ref="H9:H30" si="2">I9</f>
        <v>608676</v>
      </c>
      <c r="I9" s="102">
        <v>608676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25"/>
    </row>
    <row r="10" spans="1:40">
      <c r="A10" s="79"/>
      <c r="B10" s="108">
        <v>301</v>
      </c>
      <c r="C10" s="102" t="s">
        <v>92</v>
      </c>
      <c r="D10" s="107">
        <v>306001</v>
      </c>
      <c r="E10" s="101" t="s">
        <v>154</v>
      </c>
      <c r="F10" s="102">
        <f t="shared" si="0"/>
        <v>523014</v>
      </c>
      <c r="G10" s="102">
        <f t="shared" si="1"/>
        <v>523014</v>
      </c>
      <c r="H10" s="102">
        <f t="shared" si="2"/>
        <v>523014</v>
      </c>
      <c r="I10" s="102">
        <f>79620+443394</f>
        <v>523014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30"/>
    </row>
    <row r="11" spans="2:39">
      <c r="B11" s="108">
        <v>301</v>
      </c>
      <c r="C11" s="102" t="s">
        <v>155</v>
      </c>
      <c r="D11" s="107">
        <v>306001</v>
      </c>
      <c r="E11" s="101" t="s">
        <v>156</v>
      </c>
      <c r="F11" s="102">
        <f t="shared" si="0"/>
        <v>495107</v>
      </c>
      <c r="G11" s="102">
        <f t="shared" si="1"/>
        <v>495107</v>
      </c>
      <c r="H11" s="102">
        <f t="shared" si="2"/>
        <v>495107</v>
      </c>
      <c r="I11" s="102">
        <f>50723+444384</f>
        <v>495107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</row>
    <row r="12" spans="2:39">
      <c r="B12" s="108">
        <v>301</v>
      </c>
      <c r="C12" s="102" t="s">
        <v>91</v>
      </c>
      <c r="D12" s="107">
        <v>306001</v>
      </c>
      <c r="E12" s="101" t="s">
        <v>157</v>
      </c>
      <c r="F12" s="102">
        <f t="shared" si="0"/>
        <v>189186.08</v>
      </c>
      <c r="G12" s="102">
        <f t="shared" si="1"/>
        <v>189186.08</v>
      </c>
      <c r="H12" s="102">
        <f t="shared" si="2"/>
        <v>189186.08</v>
      </c>
      <c r="I12" s="102">
        <v>189186.08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</row>
    <row r="13" spans="2:39">
      <c r="B13" s="108">
        <v>301</v>
      </c>
      <c r="C13" s="102" t="s">
        <v>158</v>
      </c>
      <c r="D13" s="107">
        <v>306001</v>
      </c>
      <c r="E13" s="101" t="s">
        <v>159</v>
      </c>
      <c r="F13" s="102">
        <f t="shared" si="0"/>
        <v>94593.04</v>
      </c>
      <c r="G13" s="102">
        <f t="shared" si="1"/>
        <v>94593.04</v>
      </c>
      <c r="H13" s="102">
        <f t="shared" si="2"/>
        <v>94593.04</v>
      </c>
      <c r="I13" s="102">
        <v>94593.04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</row>
    <row r="14" spans="2:39">
      <c r="B14" s="108">
        <v>301</v>
      </c>
      <c r="C14" s="102" t="s">
        <v>160</v>
      </c>
      <c r="D14" s="107">
        <v>306001</v>
      </c>
      <c r="E14" s="101" t="s">
        <v>161</v>
      </c>
      <c r="F14" s="102">
        <f t="shared" si="0"/>
        <v>113875.79</v>
      </c>
      <c r="G14" s="102">
        <f t="shared" si="1"/>
        <v>113875.79</v>
      </c>
      <c r="H14" s="102">
        <f t="shared" si="2"/>
        <v>113875.79</v>
      </c>
      <c r="I14" s="102">
        <v>113875.79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</row>
    <row r="15" spans="2:39">
      <c r="B15" s="108">
        <v>301</v>
      </c>
      <c r="C15" s="102" t="s">
        <v>87</v>
      </c>
      <c r="D15" s="107">
        <v>306001</v>
      </c>
      <c r="E15" s="101" t="s">
        <v>162</v>
      </c>
      <c r="F15" s="102">
        <f t="shared" si="0"/>
        <v>51926.4</v>
      </c>
      <c r="G15" s="102">
        <f t="shared" si="1"/>
        <v>51926.4</v>
      </c>
      <c r="H15" s="102">
        <f t="shared" si="2"/>
        <v>51926.4</v>
      </c>
      <c r="I15" s="102">
        <v>51926.4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</row>
    <row r="16" spans="2:39">
      <c r="B16" s="108">
        <v>301</v>
      </c>
      <c r="C16" s="102" t="s">
        <v>163</v>
      </c>
      <c r="D16" s="107">
        <v>306001</v>
      </c>
      <c r="E16" s="101" t="s">
        <v>164</v>
      </c>
      <c r="F16" s="102">
        <f t="shared" si="0"/>
        <v>2728.41</v>
      </c>
      <c r="G16" s="102">
        <f t="shared" si="1"/>
        <v>2728.41</v>
      </c>
      <c r="H16" s="102">
        <f t="shared" si="2"/>
        <v>2728.41</v>
      </c>
      <c r="I16" s="102">
        <v>2728.41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</row>
    <row r="17" spans="2:39">
      <c r="B17" s="108">
        <v>301</v>
      </c>
      <c r="C17" s="102" t="s">
        <v>165</v>
      </c>
      <c r="D17" s="107">
        <v>306001</v>
      </c>
      <c r="E17" s="101" t="s">
        <v>166</v>
      </c>
      <c r="F17" s="102">
        <f t="shared" si="0"/>
        <v>194424</v>
      </c>
      <c r="G17" s="102">
        <f t="shared" si="1"/>
        <v>194424</v>
      </c>
      <c r="H17" s="102">
        <f t="shared" si="2"/>
        <v>194424</v>
      </c>
      <c r="I17" s="102">
        <v>194424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</row>
    <row r="18" spans="2:39">
      <c r="B18" s="108">
        <v>301</v>
      </c>
      <c r="C18" s="102" t="s">
        <v>167</v>
      </c>
      <c r="D18" s="107">
        <v>306001</v>
      </c>
      <c r="E18" s="101" t="s">
        <v>168</v>
      </c>
      <c r="F18" s="102">
        <f t="shared" si="0"/>
        <v>36700</v>
      </c>
      <c r="G18" s="102">
        <f t="shared" si="1"/>
        <v>36700</v>
      </c>
      <c r="H18" s="102">
        <f t="shared" si="2"/>
        <v>36700</v>
      </c>
      <c r="I18" s="102">
        <v>36700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</row>
    <row r="19" spans="2:39">
      <c r="B19" s="108">
        <v>302</v>
      </c>
      <c r="C19" s="102" t="s">
        <v>88</v>
      </c>
      <c r="D19" s="107">
        <v>306001</v>
      </c>
      <c r="E19" s="101" t="s">
        <v>169</v>
      </c>
      <c r="F19" s="102">
        <f t="shared" si="0"/>
        <v>22580</v>
      </c>
      <c r="G19" s="102">
        <f t="shared" si="1"/>
        <v>22580</v>
      </c>
      <c r="H19" s="102">
        <f t="shared" si="2"/>
        <v>22580</v>
      </c>
      <c r="I19" s="102">
        <v>22580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</row>
    <row r="20" spans="2:39">
      <c r="B20" s="108">
        <v>302</v>
      </c>
      <c r="C20" s="109" t="s">
        <v>82</v>
      </c>
      <c r="D20" s="107">
        <v>306001</v>
      </c>
      <c r="E20" s="101" t="s">
        <v>170</v>
      </c>
      <c r="F20" s="102">
        <f t="shared" si="0"/>
        <v>500</v>
      </c>
      <c r="G20" s="102">
        <f t="shared" si="1"/>
        <v>500</v>
      </c>
      <c r="H20" s="102">
        <f t="shared" si="2"/>
        <v>500</v>
      </c>
      <c r="I20" s="102">
        <v>500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</row>
    <row r="21" spans="2:39">
      <c r="B21" s="108">
        <v>302</v>
      </c>
      <c r="C21" s="102" t="s">
        <v>84</v>
      </c>
      <c r="D21" s="107">
        <v>306001</v>
      </c>
      <c r="E21" s="101" t="s">
        <v>171</v>
      </c>
      <c r="F21" s="102">
        <f t="shared" si="0"/>
        <v>6000</v>
      </c>
      <c r="G21" s="102">
        <f t="shared" si="1"/>
        <v>6000</v>
      </c>
      <c r="H21" s="102">
        <f t="shared" si="2"/>
        <v>6000</v>
      </c>
      <c r="I21" s="102">
        <v>6000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</row>
    <row r="22" spans="2:39">
      <c r="B22" s="108">
        <v>302</v>
      </c>
      <c r="C22" s="102" t="s">
        <v>172</v>
      </c>
      <c r="D22" s="107">
        <v>306001</v>
      </c>
      <c r="E22" s="101" t="s">
        <v>173</v>
      </c>
      <c r="F22" s="102">
        <f t="shared" si="0"/>
        <v>19840</v>
      </c>
      <c r="G22" s="102">
        <f t="shared" si="1"/>
        <v>19840</v>
      </c>
      <c r="H22" s="102">
        <f t="shared" si="2"/>
        <v>19840</v>
      </c>
      <c r="I22" s="102">
        <v>19840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</row>
    <row r="23" spans="2:39">
      <c r="B23" s="108">
        <v>302</v>
      </c>
      <c r="C23" s="102" t="s">
        <v>87</v>
      </c>
      <c r="D23" s="107">
        <v>306001</v>
      </c>
      <c r="E23" s="101" t="s">
        <v>174</v>
      </c>
      <c r="F23" s="102">
        <f t="shared" si="0"/>
        <v>50000</v>
      </c>
      <c r="G23" s="102">
        <f t="shared" si="1"/>
        <v>50000</v>
      </c>
      <c r="H23" s="102">
        <f t="shared" si="2"/>
        <v>50000</v>
      </c>
      <c r="I23" s="102">
        <v>50000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</row>
    <row r="24" spans="2:39">
      <c r="B24" s="108">
        <v>302</v>
      </c>
      <c r="C24" s="102" t="s">
        <v>175</v>
      </c>
      <c r="D24" s="107">
        <v>306001</v>
      </c>
      <c r="E24" s="101" t="s">
        <v>176</v>
      </c>
      <c r="F24" s="102">
        <f t="shared" si="0"/>
        <v>3000</v>
      </c>
      <c r="G24" s="102">
        <f t="shared" si="1"/>
        <v>3000</v>
      </c>
      <c r="H24" s="102">
        <f t="shared" si="2"/>
        <v>3000</v>
      </c>
      <c r="I24" s="102">
        <v>3000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</row>
    <row r="25" spans="2:39">
      <c r="B25" s="108">
        <v>302</v>
      </c>
      <c r="C25" s="102" t="s">
        <v>177</v>
      </c>
      <c r="D25" s="107">
        <v>306001</v>
      </c>
      <c r="E25" s="101" t="s">
        <v>178</v>
      </c>
      <c r="F25" s="102">
        <f t="shared" si="0"/>
        <v>2080</v>
      </c>
      <c r="G25" s="102">
        <f t="shared" si="1"/>
        <v>2080</v>
      </c>
      <c r="H25" s="102">
        <f t="shared" si="2"/>
        <v>2080</v>
      </c>
      <c r="I25" s="102">
        <v>2080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>
      <c r="B26" s="108">
        <v>302</v>
      </c>
      <c r="C26" s="102" t="s">
        <v>179</v>
      </c>
      <c r="D26" s="107">
        <v>306001</v>
      </c>
      <c r="E26" s="101" t="s">
        <v>180</v>
      </c>
      <c r="F26" s="102">
        <f t="shared" si="0"/>
        <v>200000</v>
      </c>
      <c r="G26" s="102">
        <f t="shared" si="1"/>
        <v>200000</v>
      </c>
      <c r="H26" s="102">
        <f t="shared" si="2"/>
        <v>0</v>
      </c>
      <c r="I26" s="102">
        <v>0</v>
      </c>
      <c r="J26" s="102"/>
      <c r="K26" s="102">
        <f>M26</f>
        <v>200000</v>
      </c>
      <c r="L26" s="102"/>
      <c r="M26" s="102">
        <v>200000</v>
      </c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</row>
    <row r="27" spans="2:39">
      <c r="B27" s="108">
        <v>302</v>
      </c>
      <c r="C27" s="102" t="s">
        <v>181</v>
      </c>
      <c r="D27" s="107">
        <v>306001</v>
      </c>
      <c r="E27" s="101" t="s">
        <v>182</v>
      </c>
      <c r="F27" s="102">
        <f t="shared" si="0"/>
        <v>40000</v>
      </c>
      <c r="G27" s="102">
        <f t="shared" si="1"/>
        <v>40000</v>
      </c>
      <c r="H27" s="102">
        <f t="shared" si="2"/>
        <v>40000</v>
      </c>
      <c r="I27" s="102">
        <v>40000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</row>
    <row r="28" spans="2:39">
      <c r="B28" s="108">
        <v>303</v>
      </c>
      <c r="C28" s="102" t="s">
        <v>82</v>
      </c>
      <c r="D28" s="107">
        <v>306001</v>
      </c>
      <c r="E28" s="101" t="s">
        <v>183</v>
      </c>
      <c r="F28" s="102">
        <f t="shared" si="0"/>
        <v>88200</v>
      </c>
      <c r="G28" s="102">
        <f t="shared" si="1"/>
        <v>88200</v>
      </c>
      <c r="H28" s="102">
        <f t="shared" si="2"/>
        <v>88200</v>
      </c>
      <c r="I28" s="102">
        <f>79200+9000</f>
        <v>88200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>
      <c r="B29" s="108">
        <v>303</v>
      </c>
      <c r="C29" s="102" t="s">
        <v>158</v>
      </c>
      <c r="D29" s="107">
        <v>306001</v>
      </c>
      <c r="E29" s="101" t="s">
        <v>184</v>
      </c>
      <c r="F29" s="102">
        <f t="shared" si="0"/>
        <v>192</v>
      </c>
      <c r="G29" s="102">
        <f t="shared" si="1"/>
        <v>192</v>
      </c>
      <c r="H29" s="102">
        <f t="shared" si="2"/>
        <v>192</v>
      </c>
      <c r="I29" s="102">
        <v>192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</row>
    <row r="30" spans="2:39">
      <c r="B30" s="108"/>
      <c r="C30" s="102"/>
      <c r="D30" s="107">
        <v>306102</v>
      </c>
      <c r="E30" s="101" t="s">
        <v>72</v>
      </c>
      <c r="F30" s="102">
        <f>I30</f>
        <v>6366132.26</v>
      </c>
      <c r="G30" s="102">
        <f>I30</f>
        <v>6366132.26</v>
      </c>
      <c r="H30" s="102">
        <f t="shared" si="2"/>
        <v>6366132.26</v>
      </c>
      <c r="I30" s="102">
        <f>SUM(I31:I49)</f>
        <v>6366132.26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2:39">
      <c r="B31" s="108">
        <v>301</v>
      </c>
      <c r="C31" s="102" t="s">
        <v>88</v>
      </c>
      <c r="D31" s="107">
        <v>306102</v>
      </c>
      <c r="E31" s="101" t="s">
        <v>153</v>
      </c>
      <c r="F31" s="102">
        <f t="shared" ref="F31:F49" si="3">I31</f>
        <v>1492188</v>
      </c>
      <c r="G31" s="102">
        <f t="shared" ref="G31:G49" si="4">I31</f>
        <v>1492188</v>
      </c>
      <c r="H31" s="102">
        <f t="shared" ref="H31:H49" si="5">I31</f>
        <v>1492188</v>
      </c>
      <c r="I31" s="102">
        <v>1492188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</row>
    <row r="32" spans="2:39">
      <c r="B32" s="108">
        <v>301</v>
      </c>
      <c r="C32" s="102" t="s">
        <v>92</v>
      </c>
      <c r="D32" s="107">
        <v>306102</v>
      </c>
      <c r="E32" s="101" t="s">
        <v>154</v>
      </c>
      <c r="F32" s="102">
        <f t="shared" si="3"/>
        <v>254094</v>
      </c>
      <c r="G32" s="102">
        <f t="shared" si="4"/>
        <v>254094</v>
      </c>
      <c r="H32" s="102">
        <f t="shared" si="5"/>
        <v>254094</v>
      </c>
      <c r="I32" s="102">
        <v>254094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</row>
    <row r="33" spans="2:39">
      <c r="B33" s="108">
        <v>301</v>
      </c>
      <c r="C33" s="102" t="s">
        <v>172</v>
      </c>
      <c r="D33" s="107">
        <v>306102</v>
      </c>
      <c r="E33" s="101" t="s">
        <v>185</v>
      </c>
      <c r="F33" s="102">
        <f t="shared" si="3"/>
        <v>2543138.36</v>
      </c>
      <c r="G33" s="102">
        <f t="shared" si="4"/>
        <v>2543138.36</v>
      </c>
      <c r="H33" s="102">
        <f t="shared" si="5"/>
        <v>2543138.36</v>
      </c>
      <c r="I33" s="102">
        <f>1183560+1359578.36</f>
        <v>2543138.36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</row>
    <row r="34" spans="2:39">
      <c r="B34" s="108">
        <v>301</v>
      </c>
      <c r="C34" s="102" t="s">
        <v>91</v>
      </c>
      <c r="D34" s="107">
        <v>306102</v>
      </c>
      <c r="E34" s="101" t="s">
        <v>157</v>
      </c>
      <c r="F34" s="102">
        <f t="shared" si="3"/>
        <v>496914.74</v>
      </c>
      <c r="G34" s="102">
        <f t="shared" si="4"/>
        <v>496914.74</v>
      </c>
      <c r="H34" s="102">
        <f t="shared" si="5"/>
        <v>496914.74</v>
      </c>
      <c r="I34" s="102">
        <v>496914.74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>
      <c r="B35" s="108">
        <v>301</v>
      </c>
      <c r="C35" s="102" t="s">
        <v>158</v>
      </c>
      <c r="D35" s="107">
        <v>306102</v>
      </c>
      <c r="E35" s="101" t="s">
        <v>159</v>
      </c>
      <c r="F35" s="102">
        <f t="shared" si="3"/>
        <v>248457.26</v>
      </c>
      <c r="G35" s="102">
        <f t="shared" si="4"/>
        <v>248457.26</v>
      </c>
      <c r="H35" s="102">
        <f t="shared" si="5"/>
        <v>248457.26</v>
      </c>
      <c r="I35" s="102">
        <v>248457.26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</row>
    <row r="36" spans="2:39">
      <c r="B36" s="108">
        <v>301</v>
      </c>
      <c r="C36" s="102" t="s">
        <v>160</v>
      </c>
      <c r="D36" s="107">
        <v>306102</v>
      </c>
      <c r="E36" s="101" t="s">
        <v>161</v>
      </c>
      <c r="F36" s="102">
        <f t="shared" si="3"/>
        <v>301831.63</v>
      </c>
      <c r="G36" s="102">
        <f t="shared" si="4"/>
        <v>301831.63</v>
      </c>
      <c r="H36" s="102">
        <f t="shared" si="5"/>
        <v>301831.63</v>
      </c>
      <c r="I36" s="102">
        <v>301831.63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</row>
    <row r="37" spans="2:39">
      <c r="B37" s="108">
        <v>301</v>
      </c>
      <c r="C37" s="102" t="s">
        <v>87</v>
      </c>
      <c r="D37" s="107">
        <v>306102</v>
      </c>
      <c r="E37" s="101" t="s">
        <v>162</v>
      </c>
      <c r="F37" s="102">
        <f t="shared" si="3"/>
        <v>86544</v>
      </c>
      <c r="G37" s="102">
        <f t="shared" si="4"/>
        <v>86544</v>
      </c>
      <c r="H37" s="102">
        <f t="shared" si="5"/>
        <v>86544</v>
      </c>
      <c r="I37" s="102">
        <v>86544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</row>
    <row r="38" spans="2:39">
      <c r="B38" s="108">
        <v>301</v>
      </c>
      <c r="C38" s="102" t="s">
        <v>163</v>
      </c>
      <c r="D38" s="107">
        <v>306102</v>
      </c>
      <c r="E38" s="101" t="s">
        <v>164</v>
      </c>
      <c r="F38" s="102">
        <f t="shared" si="3"/>
        <v>23604.27</v>
      </c>
      <c r="G38" s="102">
        <f t="shared" si="4"/>
        <v>23604.27</v>
      </c>
      <c r="H38" s="102">
        <f t="shared" si="5"/>
        <v>23604.27</v>
      </c>
      <c r="I38" s="102">
        <v>23604.27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</row>
    <row r="39" spans="2:39">
      <c r="B39" s="108">
        <v>301</v>
      </c>
      <c r="C39" s="102" t="s">
        <v>165</v>
      </c>
      <c r="D39" s="107">
        <v>306102</v>
      </c>
      <c r="E39" s="101" t="s">
        <v>166</v>
      </c>
      <c r="F39" s="102">
        <f t="shared" si="3"/>
        <v>529236</v>
      </c>
      <c r="G39" s="102">
        <f t="shared" si="4"/>
        <v>529236</v>
      </c>
      <c r="H39" s="102">
        <f t="shared" si="5"/>
        <v>529236</v>
      </c>
      <c r="I39" s="102">
        <v>529236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</row>
    <row r="40" spans="2:39">
      <c r="B40" s="108">
        <v>301</v>
      </c>
      <c r="C40" s="102" t="s">
        <v>167</v>
      </c>
      <c r="D40" s="107">
        <v>306102</v>
      </c>
      <c r="E40" s="101" t="s">
        <v>168</v>
      </c>
      <c r="F40" s="102">
        <f t="shared" si="3"/>
        <v>62600</v>
      </c>
      <c r="G40" s="102">
        <f t="shared" si="4"/>
        <v>62600</v>
      </c>
      <c r="H40" s="102">
        <f t="shared" si="5"/>
        <v>62600</v>
      </c>
      <c r="I40" s="102">
        <v>62600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</row>
    <row r="41" spans="2:39">
      <c r="B41" s="108">
        <v>302</v>
      </c>
      <c r="C41" s="102" t="s">
        <v>88</v>
      </c>
      <c r="D41" s="107">
        <v>306102</v>
      </c>
      <c r="E41" s="101" t="s">
        <v>169</v>
      </c>
      <c r="F41" s="102">
        <f t="shared" si="3"/>
        <v>93740</v>
      </c>
      <c r="G41" s="102">
        <f t="shared" si="4"/>
        <v>93740</v>
      </c>
      <c r="H41" s="102">
        <f t="shared" si="5"/>
        <v>93740</v>
      </c>
      <c r="I41" s="102">
        <v>93740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</row>
    <row r="42" spans="2:39">
      <c r="B42" s="108">
        <v>302</v>
      </c>
      <c r="C42" s="102" t="s">
        <v>82</v>
      </c>
      <c r="D42" s="107">
        <v>306102</v>
      </c>
      <c r="E42" s="101" t="s">
        <v>170</v>
      </c>
      <c r="F42" s="102">
        <f t="shared" si="3"/>
        <v>700</v>
      </c>
      <c r="G42" s="102">
        <f t="shared" si="4"/>
        <v>700</v>
      </c>
      <c r="H42" s="102">
        <f t="shared" si="5"/>
        <v>700</v>
      </c>
      <c r="I42" s="102">
        <v>700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</row>
    <row r="43" spans="2:39">
      <c r="B43" s="108">
        <v>302</v>
      </c>
      <c r="C43" s="102" t="s">
        <v>84</v>
      </c>
      <c r="D43" s="107">
        <v>306102</v>
      </c>
      <c r="E43" s="101" t="s">
        <v>171</v>
      </c>
      <c r="F43" s="102">
        <f t="shared" si="3"/>
        <v>14000</v>
      </c>
      <c r="G43" s="102">
        <f t="shared" si="4"/>
        <v>14000</v>
      </c>
      <c r="H43" s="102">
        <f t="shared" si="5"/>
        <v>14000</v>
      </c>
      <c r="I43" s="102">
        <v>14000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</row>
    <row r="44" spans="2:39">
      <c r="B44" s="108">
        <v>302</v>
      </c>
      <c r="C44" s="102" t="s">
        <v>172</v>
      </c>
      <c r="D44" s="107">
        <v>306102</v>
      </c>
      <c r="E44" s="101" t="s">
        <v>173</v>
      </c>
      <c r="F44" s="102">
        <f t="shared" si="3"/>
        <v>48160</v>
      </c>
      <c r="G44" s="102">
        <f t="shared" si="4"/>
        <v>48160</v>
      </c>
      <c r="H44" s="102">
        <f t="shared" si="5"/>
        <v>48160</v>
      </c>
      <c r="I44" s="102">
        <v>48160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</row>
    <row r="45" spans="2:39">
      <c r="B45" s="108">
        <v>302</v>
      </c>
      <c r="C45" s="102" t="s">
        <v>87</v>
      </c>
      <c r="D45" s="107">
        <v>306102</v>
      </c>
      <c r="E45" s="101" t="s">
        <v>174</v>
      </c>
      <c r="F45" s="102">
        <f t="shared" si="3"/>
        <v>150000</v>
      </c>
      <c r="G45" s="102">
        <f t="shared" si="4"/>
        <v>150000</v>
      </c>
      <c r="H45" s="102">
        <f t="shared" si="5"/>
        <v>150000</v>
      </c>
      <c r="I45" s="102">
        <v>150000</v>
      </c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</row>
    <row r="46" spans="2:39">
      <c r="B46" s="108">
        <v>302</v>
      </c>
      <c r="C46" s="102" t="s">
        <v>175</v>
      </c>
      <c r="D46" s="107">
        <v>306102</v>
      </c>
      <c r="E46" s="101" t="s">
        <v>176</v>
      </c>
      <c r="F46" s="102">
        <f t="shared" si="3"/>
        <v>7000</v>
      </c>
      <c r="G46" s="102">
        <f t="shared" si="4"/>
        <v>7000</v>
      </c>
      <c r="H46" s="102">
        <f t="shared" si="5"/>
        <v>7000</v>
      </c>
      <c r="I46" s="102">
        <v>7000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</row>
    <row r="47" spans="2:39">
      <c r="B47" s="108">
        <v>302</v>
      </c>
      <c r="C47" s="102" t="s">
        <v>177</v>
      </c>
      <c r="D47" s="107">
        <v>306102</v>
      </c>
      <c r="E47" s="101" t="s">
        <v>178</v>
      </c>
      <c r="F47" s="102">
        <f t="shared" si="3"/>
        <v>6400</v>
      </c>
      <c r="G47" s="102">
        <f t="shared" si="4"/>
        <v>6400</v>
      </c>
      <c r="H47" s="102">
        <f t="shared" si="5"/>
        <v>6400</v>
      </c>
      <c r="I47" s="102">
        <v>6400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</row>
    <row r="48" spans="2:39">
      <c r="B48" s="108">
        <v>303</v>
      </c>
      <c r="C48" s="102" t="s">
        <v>82</v>
      </c>
      <c r="D48" s="107">
        <v>306102</v>
      </c>
      <c r="E48" s="101" t="s">
        <v>183</v>
      </c>
      <c r="F48" s="102">
        <f t="shared" si="3"/>
        <v>7200</v>
      </c>
      <c r="G48" s="102">
        <f t="shared" si="4"/>
        <v>7200</v>
      </c>
      <c r="H48" s="102">
        <f t="shared" si="5"/>
        <v>7200</v>
      </c>
      <c r="I48" s="102">
        <v>7200</v>
      </c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</row>
    <row r="49" spans="2:39">
      <c r="B49" s="108">
        <v>303</v>
      </c>
      <c r="C49" s="102" t="s">
        <v>158</v>
      </c>
      <c r="D49" s="107">
        <v>306102</v>
      </c>
      <c r="E49" s="101" t="s">
        <v>184</v>
      </c>
      <c r="F49" s="102">
        <f t="shared" si="3"/>
        <v>324</v>
      </c>
      <c r="G49" s="102">
        <f t="shared" si="4"/>
        <v>324</v>
      </c>
      <c r="H49" s="102">
        <f t="shared" si="5"/>
        <v>324</v>
      </c>
      <c r="I49" s="102">
        <v>324</v>
      </c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" right="0" top="0.629861111111111" bottom="0.271527777777778" header="0" footer="0"/>
  <pageSetup paperSize="9" scale="3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G25" sqref="G25"/>
    </sheetView>
  </sheetViews>
  <sheetFormatPr defaultColWidth="10" defaultRowHeight="14.4"/>
  <cols>
    <col min="1" max="1" width="1.53703703703704" hidden="1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0"/>
      <c r="B1" s="41"/>
      <c r="C1" s="41"/>
      <c r="D1" s="41"/>
      <c r="E1" s="29"/>
      <c r="F1" s="29"/>
      <c r="G1" s="24" t="s">
        <v>186</v>
      </c>
      <c r="H1" s="24"/>
      <c r="I1" s="24"/>
      <c r="J1" s="63"/>
    </row>
    <row r="2" ht="19.9" customHeight="1" spans="1:10">
      <c r="A2" s="40"/>
      <c r="B2" s="68" t="s">
        <v>187</v>
      </c>
      <c r="C2" s="68"/>
      <c r="D2" s="68"/>
      <c r="E2" s="68"/>
      <c r="F2" s="68"/>
      <c r="G2" s="68"/>
      <c r="H2" s="68"/>
      <c r="I2" s="68"/>
      <c r="J2" s="63" t="s">
        <v>3</v>
      </c>
    </row>
    <row r="3" ht="17.05" customHeight="1" spans="1:10">
      <c r="A3" s="69" t="s">
        <v>5</v>
      </c>
      <c r="B3" s="70" t="s">
        <v>6</v>
      </c>
      <c r="C3" s="70"/>
      <c r="D3" s="70"/>
      <c r="E3" s="70"/>
      <c r="F3" s="70"/>
      <c r="G3" s="71"/>
      <c r="I3" s="98" t="s">
        <v>7</v>
      </c>
      <c r="J3" s="82"/>
    </row>
    <row r="4" ht="21.35" customHeight="1" spans="1:10">
      <c r="A4" s="29"/>
      <c r="B4" s="88" t="s">
        <v>10</v>
      </c>
      <c r="C4" s="88"/>
      <c r="D4" s="88"/>
      <c r="E4" s="88"/>
      <c r="F4" s="88"/>
      <c r="G4" s="88" t="s">
        <v>54</v>
      </c>
      <c r="H4" s="8" t="s">
        <v>188</v>
      </c>
      <c r="I4" s="8" t="s">
        <v>147</v>
      </c>
      <c r="J4" s="29"/>
    </row>
    <row r="5" ht="21.35" customHeight="1" spans="1:10">
      <c r="A5" s="29"/>
      <c r="B5" s="88" t="s">
        <v>77</v>
      </c>
      <c r="C5" s="88"/>
      <c r="D5" s="88"/>
      <c r="E5" s="88" t="s">
        <v>65</v>
      </c>
      <c r="F5" s="88" t="s">
        <v>66</v>
      </c>
      <c r="G5" s="88"/>
      <c r="H5" s="8"/>
      <c r="I5" s="8"/>
      <c r="J5" s="29"/>
    </row>
    <row r="6" ht="21.35" customHeight="1" spans="1:10">
      <c r="A6" s="14"/>
      <c r="B6" s="88" t="s">
        <v>78</v>
      </c>
      <c r="C6" s="88" t="s">
        <v>79</v>
      </c>
      <c r="D6" s="88" t="s">
        <v>80</v>
      </c>
      <c r="E6" s="88"/>
      <c r="F6" s="88"/>
      <c r="G6" s="88"/>
      <c r="H6" s="8"/>
      <c r="I6" s="8"/>
      <c r="J6" s="28"/>
    </row>
    <row r="7" ht="19.9" customHeight="1" spans="1:10">
      <c r="A7" s="72"/>
      <c r="B7" s="10"/>
      <c r="C7" s="10"/>
      <c r="D7" s="10"/>
      <c r="E7" s="10"/>
      <c r="F7" s="10" t="s">
        <v>67</v>
      </c>
      <c r="G7" s="89">
        <f>G8+G14</f>
        <v>8908754.98</v>
      </c>
      <c r="H7" s="89">
        <f>H8+H14</f>
        <v>8908754.98</v>
      </c>
      <c r="I7" s="89"/>
      <c r="J7" s="27"/>
    </row>
    <row r="8" ht="19.9" customHeight="1" spans="1:10">
      <c r="A8" s="14"/>
      <c r="B8" s="105" t="s">
        <v>24</v>
      </c>
      <c r="C8" s="105" t="s">
        <v>24</v>
      </c>
      <c r="D8" s="105" t="s">
        <v>24</v>
      </c>
      <c r="E8" s="105" t="s">
        <v>189</v>
      </c>
      <c r="F8" s="105" t="s">
        <v>70</v>
      </c>
      <c r="G8" s="90">
        <f>SUM(G9:G13)</f>
        <v>2542622.72</v>
      </c>
      <c r="H8" s="90">
        <f>SUM(H9:H13)</f>
        <v>2542622.72</v>
      </c>
      <c r="I8" s="90"/>
      <c r="J8" s="83"/>
    </row>
    <row r="9" ht="19.9" customHeight="1" spans="1:10">
      <c r="A9" s="14"/>
      <c r="B9" s="105" t="s">
        <v>81</v>
      </c>
      <c r="C9" s="105" t="s">
        <v>82</v>
      </c>
      <c r="D9" s="105" t="s">
        <v>82</v>
      </c>
      <c r="E9" s="105" t="s">
        <v>190</v>
      </c>
      <c r="F9" s="105" t="s">
        <v>83</v>
      </c>
      <c r="G9" s="106">
        <v>189186.08</v>
      </c>
      <c r="H9" s="106">
        <v>189186.08</v>
      </c>
      <c r="I9" s="106"/>
      <c r="J9" s="83"/>
    </row>
    <row r="10" ht="19.9" customHeight="1" spans="1:10">
      <c r="A10" s="14"/>
      <c r="B10" s="105" t="s">
        <v>81</v>
      </c>
      <c r="C10" s="105" t="s">
        <v>82</v>
      </c>
      <c r="D10" s="105" t="s">
        <v>84</v>
      </c>
      <c r="E10" s="105" t="s">
        <v>191</v>
      </c>
      <c r="F10" s="105" t="s">
        <v>85</v>
      </c>
      <c r="G10" s="106">
        <v>94593.04</v>
      </c>
      <c r="H10" s="106">
        <v>94593.04</v>
      </c>
      <c r="I10" s="106"/>
      <c r="J10" s="28"/>
    </row>
    <row r="11" spans="1:10">
      <c r="A11" s="79"/>
      <c r="B11" s="105" t="s">
        <v>86</v>
      </c>
      <c r="C11" s="105" t="s">
        <v>87</v>
      </c>
      <c r="D11" s="105" t="s">
        <v>88</v>
      </c>
      <c r="E11" s="105" t="s">
        <v>192</v>
      </c>
      <c r="F11" s="105" t="s">
        <v>89</v>
      </c>
      <c r="G11" s="106">
        <v>165802.19</v>
      </c>
      <c r="H11" s="106">
        <v>165802.19</v>
      </c>
      <c r="I11" s="106"/>
      <c r="J11" s="84"/>
    </row>
    <row r="12" spans="2:9">
      <c r="B12" s="105" t="s">
        <v>94</v>
      </c>
      <c r="C12" s="105" t="s">
        <v>88</v>
      </c>
      <c r="D12" s="105" t="s">
        <v>88</v>
      </c>
      <c r="E12" s="105" t="s">
        <v>193</v>
      </c>
      <c r="F12" s="105" t="s">
        <v>95</v>
      </c>
      <c r="G12" s="106">
        <v>1898617.41</v>
      </c>
      <c r="H12" s="106">
        <v>1898617.41</v>
      </c>
      <c r="I12" s="106"/>
    </row>
    <row r="13" spans="2:9">
      <c r="B13" s="105" t="s">
        <v>96</v>
      </c>
      <c r="C13" s="105" t="s">
        <v>92</v>
      </c>
      <c r="D13" s="105" t="s">
        <v>88</v>
      </c>
      <c r="E13" s="105" t="s">
        <v>194</v>
      </c>
      <c r="F13" s="105" t="s">
        <v>97</v>
      </c>
      <c r="G13" s="106">
        <v>194424</v>
      </c>
      <c r="H13" s="106">
        <v>194424</v>
      </c>
      <c r="I13" s="106"/>
    </row>
    <row r="14" spans="2:9">
      <c r="B14" s="105" t="s">
        <v>24</v>
      </c>
      <c r="C14" s="105" t="s">
        <v>24</v>
      </c>
      <c r="D14" s="105" t="s">
        <v>24</v>
      </c>
      <c r="E14" s="105" t="s">
        <v>71</v>
      </c>
      <c r="F14" s="105" t="s">
        <v>72</v>
      </c>
      <c r="G14" s="106">
        <f>SUM(G15:G19)</f>
        <v>6366132.26</v>
      </c>
      <c r="H14" s="106">
        <f>SUM(H15:H19)</f>
        <v>6366132.26</v>
      </c>
      <c r="I14" s="106"/>
    </row>
    <row r="15" spans="2:9">
      <c r="B15" s="105" t="s">
        <v>81</v>
      </c>
      <c r="C15" s="105" t="s">
        <v>82</v>
      </c>
      <c r="D15" s="105" t="s">
        <v>82</v>
      </c>
      <c r="E15" s="105" t="s">
        <v>190</v>
      </c>
      <c r="F15" s="105" t="s">
        <v>83</v>
      </c>
      <c r="G15" s="106">
        <v>496914.74</v>
      </c>
      <c r="H15" s="106">
        <v>496914.74</v>
      </c>
      <c r="I15" s="106"/>
    </row>
    <row r="16" spans="2:9">
      <c r="B16" s="105" t="s">
        <v>81</v>
      </c>
      <c r="C16" s="105" t="s">
        <v>82</v>
      </c>
      <c r="D16" s="105" t="s">
        <v>84</v>
      </c>
      <c r="E16" s="105" t="s">
        <v>191</v>
      </c>
      <c r="F16" s="105" t="s">
        <v>85</v>
      </c>
      <c r="G16" s="106">
        <v>248457.26</v>
      </c>
      <c r="H16" s="106">
        <v>248457.26</v>
      </c>
      <c r="I16" s="106"/>
    </row>
    <row r="17" spans="2:9">
      <c r="B17" s="105" t="s">
        <v>86</v>
      </c>
      <c r="C17" s="105" t="s">
        <v>87</v>
      </c>
      <c r="D17" s="105" t="s">
        <v>92</v>
      </c>
      <c r="E17" s="105" t="s">
        <v>195</v>
      </c>
      <c r="F17" s="105" t="s">
        <v>99</v>
      </c>
      <c r="G17" s="106">
        <v>388375.63</v>
      </c>
      <c r="H17" s="106">
        <v>388375.63</v>
      </c>
      <c r="I17" s="106"/>
    </row>
    <row r="18" spans="2:9">
      <c r="B18" s="105" t="s">
        <v>94</v>
      </c>
      <c r="C18" s="105" t="s">
        <v>88</v>
      </c>
      <c r="D18" s="105" t="s">
        <v>100</v>
      </c>
      <c r="E18" s="105" t="s">
        <v>196</v>
      </c>
      <c r="F18" s="105" t="s">
        <v>101</v>
      </c>
      <c r="G18" s="106">
        <v>4703148.63</v>
      </c>
      <c r="H18" s="106">
        <v>4703148.63</v>
      </c>
      <c r="I18" s="106"/>
    </row>
    <row r="19" spans="2:9">
      <c r="B19" s="105" t="s">
        <v>96</v>
      </c>
      <c r="C19" s="105" t="s">
        <v>92</v>
      </c>
      <c r="D19" s="105" t="s">
        <v>88</v>
      </c>
      <c r="E19" s="105" t="s">
        <v>194</v>
      </c>
      <c r="F19" s="105" t="s">
        <v>97</v>
      </c>
      <c r="G19" s="106">
        <v>529236</v>
      </c>
      <c r="H19" s="106">
        <v>529236</v>
      </c>
      <c r="I19" s="10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826388888888889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view="pageBreakPreview" zoomScaleNormal="100" workbookViewId="0">
      <pane ySplit="6" topLeftCell="A44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hidden="1" customWidth="1"/>
    <col min="2" max="2" width="9.87962962962963" customWidth="1"/>
    <col min="3" max="3" width="10.3888888888889" customWidth="1"/>
    <col min="4" max="4" width="19.8796296296296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41"/>
      <c r="B1" s="41"/>
      <c r="C1" s="41"/>
      <c r="D1" s="1"/>
      <c r="E1" s="1"/>
      <c r="F1" s="40"/>
      <c r="G1" s="40"/>
      <c r="H1" s="97" t="s">
        <v>197</v>
      </c>
      <c r="I1" s="25"/>
    </row>
    <row r="2" ht="19.9" customHeight="1" spans="1:9">
      <c r="A2" s="40"/>
      <c r="B2" s="68" t="s">
        <v>198</v>
      </c>
      <c r="C2" s="68"/>
      <c r="D2" s="68"/>
      <c r="E2" s="68"/>
      <c r="F2" s="68"/>
      <c r="G2" s="68"/>
      <c r="H2" s="68"/>
      <c r="I2" s="25"/>
    </row>
    <row r="3" ht="17.05" customHeight="1" spans="1:9">
      <c r="A3" s="69" t="s">
        <v>5</v>
      </c>
      <c r="B3" s="70" t="s">
        <v>6</v>
      </c>
      <c r="C3" s="70"/>
      <c r="D3" s="70"/>
      <c r="E3" s="70"/>
      <c r="G3" s="71"/>
      <c r="H3" s="98" t="s">
        <v>7</v>
      </c>
      <c r="I3" s="25"/>
    </row>
    <row r="4" ht="21.35" customHeight="1" spans="1:9">
      <c r="A4" s="63"/>
      <c r="B4" s="99" t="s">
        <v>10</v>
      </c>
      <c r="C4" s="99"/>
      <c r="D4" s="99"/>
      <c r="E4" s="99"/>
      <c r="F4" s="99" t="s">
        <v>75</v>
      </c>
      <c r="G4" s="99"/>
      <c r="H4" s="99"/>
      <c r="I4" s="25"/>
    </row>
    <row r="5" ht="21.35" customHeight="1" spans="1:9">
      <c r="A5" s="63"/>
      <c r="B5" s="99" t="s">
        <v>77</v>
      </c>
      <c r="C5" s="99"/>
      <c r="D5" s="99" t="s">
        <v>65</v>
      </c>
      <c r="E5" s="99" t="s">
        <v>66</v>
      </c>
      <c r="F5" s="99" t="s">
        <v>54</v>
      </c>
      <c r="G5" s="99" t="s">
        <v>199</v>
      </c>
      <c r="H5" s="99" t="s">
        <v>200</v>
      </c>
      <c r="I5" s="25"/>
    </row>
    <row r="6" ht="21.35" customHeight="1" spans="1:9">
      <c r="A6" s="29"/>
      <c r="B6" s="99" t="s">
        <v>78</v>
      </c>
      <c r="C6" s="99" t="s">
        <v>79</v>
      </c>
      <c r="D6" s="99"/>
      <c r="E6" s="99"/>
      <c r="F6" s="99"/>
      <c r="G6" s="99"/>
      <c r="H6" s="99"/>
      <c r="I6" s="25"/>
    </row>
    <row r="7" ht="19.9" customHeight="1" spans="1:9">
      <c r="A7" s="63"/>
      <c r="B7" s="11"/>
      <c r="C7" s="11"/>
      <c r="D7" s="11"/>
      <c r="E7" s="10" t="s">
        <v>67</v>
      </c>
      <c r="F7" s="100">
        <f>F8+F37</f>
        <v>8908754.98</v>
      </c>
      <c r="G7" s="100">
        <f>G8+G37</f>
        <v>8444754.98</v>
      </c>
      <c r="H7" s="100">
        <f>H8+H37</f>
        <v>464000</v>
      </c>
      <c r="I7" s="25"/>
    </row>
    <row r="8" ht="19.9" customHeight="1" spans="1:9">
      <c r="A8" s="63"/>
      <c r="B8" s="101" t="s">
        <v>24</v>
      </c>
      <c r="C8" s="101" t="s">
        <v>24</v>
      </c>
      <c r="D8" s="101" t="s">
        <v>69</v>
      </c>
      <c r="E8" s="101" t="s">
        <v>70</v>
      </c>
      <c r="F8" s="102">
        <f>G8+H8</f>
        <v>2542622.72</v>
      </c>
      <c r="G8" s="102">
        <f>G9+G31</f>
        <v>2398622.72</v>
      </c>
      <c r="H8" s="102">
        <f>H22</f>
        <v>144000</v>
      </c>
      <c r="I8" s="25"/>
    </row>
    <row r="9" ht="19.9" customHeight="1" spans="1:9">
      <c r="A9" s="63"/>
      <c r="B9" s="101" t="s">
        <v>24</v>
      </c>
      <c r="C9" s="101" t="s">
        <v>24</v>
      </c>
      <c r="D9" s="101" t="s">
        <v>201</v>
      </c>
      <c r="E9" s="101" t="s">
        <v>202</v>
      </c>
      <c r="F9" s="102">
        <f>G9+H9</f>
        <v>2310230.72</v>
      </c>
      <c r="G9" s="102">
        <f>G10+G11+G12+G13+G14+G15+G16+G17+G20+G21</f>
        <v>2310230.72</v>
      </c>
      <c r="H9" s="102"/>
      <c r="I9" s="25"/>
    </row>
    <row r="10" spans="1:9">
      <c r="A10" s="79"/>
      <c r="B10" s="101" t="s">
        <v>201</v>
      </c>
      <c r="C10" s="101" t="s">
        <v>88</v>
      </c>
      <c r="D10" s="101" t="s">
        <v>203</v>
      </c>
      <c r="E10" s="101" t="s">
        <v>204</v>
      </c>
      <c r="F10" s="102">
        <f t="shared" ref="F10:F38" si="0">G10+H10</f>
        <v>608676</v>
      </c>
      <c r="G10" s="102">
        <v>608676</v>
      </c>
      <c r="H10" s="102"/>
      <c r="I10" s="30"/>
    </row>
    <row r="11" spans="2:8">
      <c r="B11" s="101" t="s">
        <v>201</v>
      </c>
      <c r="C11" s="101" t="s">
        <v>92</v>
      </c>
      <c r="D11" s="101" t="s">
        <v>205</v>
      </c>
      <c r="E11" s="101" t="s">
        <v>206</v>
      </c>
      <c r="F11" s="102">
        <f t="shared" si="0"/>
        <v>523014</v>
      </c>
      <c r="G11" s="102">
        <v>523014</v>
      </c>
      <c r="H11" s="102"/>
    </row>
    <row r="12" spans="2:8">
      <c r="B12" s="101" t="s">
        <v>201</v>
      </c>
      <c r="C12" s="101" t="s">
        <v>155</v>
      </c>
      <c r="D12" s="101" t="s">
        <v>207</v>
      </c>
      <c r="E12" s="101" t="s">
        <v>208</v>
      </c>
      <c r="F12" s="102">
        <f t="shared" si="0"/>
        <v>495107</v>
      </c>
      <c r="G12" s="102">
        <v>495107</v>
      </c>
      <c r="H12" s="102"/>
    </row>
    <row r="13" spans="2:8">
      <c r="B13" s="101" t="s">
        <v>201</v>
      </c>
      <c r="C13" s="101" t="s">
        <v>91</v>
      </c>
      <c r="D13" s="101" t="s">
        <v>209</v>
      </c>
      <c r="E13" s="101" t="s">
        <v>210</v>
      </c>
      <c r="F13" s="102">
        <f t="shared" si="0"/>
        <v>189186.08</v>
      </c>
      <c r="G13" s="102">
        <v>189186.08</v>
      </c>
      <c r="H13" s="102"/>
    </row>
    <row r="14" spans="2:8">
      <c r="B14" s="101" t="s">
        <v>201</v>
      </c>
      <c r="C14" s="101" t="s">
        <v>158</v>
      </c>
      <c r="D14" s="101" t="s">
        <v>211</v>
      </c>
      <c r="E14" s="101" t="s">
        <v>212</v>
      </c>
      <c r="F14" s="102">
        <f t="shared" si="0"/>
        <v>94593.04</v>
      </c>
      <c r="G14" s="102">
        <v>94593.04</v>
      </c>
      <c r="H14" s="102"/>
    </row>
    <row r="15" spans="2:8">
      <c r="B15" s="101" t="s">
        <v>201</v>
      </c>
      <c r="C15" s="101" t="s">
        <v>160</v>
      </c>
      <c r="D15" s="101" t="s">
        <v>213</v>
      </c>
      <c r="E15" s="101" t="s">
        <v>214</v>
      </c>
      <c r="F15" s="102">
        <f t="shared" si="0"/>
        <v>113875.79</v>
      </c>
      <c r="G15" s="102">
        <v>113875.79</v>
      </c>
      <c r="H15" s="102"/>
    </row>
    <row r="16" spans="2:8">
      <c r="B16" s="101" t="s">
        <v>201</v>
      </c>
      <c r="C16" s="101" t="s">
        <v>87</v>
      </c>
      <c r="D16" s="101" t="s">
        <v>215</v>
      </c>
      <c r="E16" s="101" t="s">
        <v>216</v>
      </c>
      <c r="F16" s="102">
        <f t="shared" si="0"/>
        <v>51926.4</v>
      </c>
      <c r="G16" s="102">
        <v>51926.4</v>
      </c>
      <c r="H16" s="102"/>
    </row>
    <row r="17" spans="2:8">
      <c r="B17" s="101" t="s">
        <v>201</v>
      </c>
      <c r="C17" s="101" t="s">
        <v>163</v>
      </c>
      <c r="D17" s="101" t="s">
        <v>217</v>
      </c>
      <c r="E17" s="101" t="s">
        <v>218</v>
      </c>
      <c r="F17" s="102">
        <f t="shared" si="0"/>
        <v>2728.41</v>
      </c>
      <c r="G17" s="102">
        <v>2728.41</v>
      </c>
      <c r="H17" s="102"/>
    </row>
    <row r="18" spans="2:8">
      <c r="B18" s="101" t="s">
        <v>201</v>
      </c>
      <c r="C18" s="101" t="s">
        <v>163</v>
      </c>
      <c r="D18" s="101" t="s">
        <v>219</v>
      </c>
      <c r="E18" s="101" t="s">
        <v>220</v>
      </c>
      <c r="F18" s="102">
        <f t="shared" si="0"/>
        <v>836.58</v>
      </c>
      <c r="G18" s="102">
        <v>836.58</v>
      </c>
      <c r="H18" s="102"/>
    </row>
    <row r="19" spans="2:8">
      <c r="B19" s="101" t="s">
        <v>201</v>
      </c>
      <c r="C19" s="101" t="s">
        <v>163</v>
      </c>
      <c r="D19" s="101" t="s">
        <v>221</v>
      </c>
      <c r="E19" s="101" t="s">
        <v>222</v>
      </c>
      <c r="F19" s="102">
        <f t="shared" si="0"/>
        <v>1891.83</v>
      </c>
      <c r="G19" s="102">
        <v>1891.83</v>
      </c>
      <c r="H19" s="102"/>
    </row>
    <row r="20" spans="2:8">
      <c r="B20" s="101" t="s">
        <v>201</v>
      </c>
      <c r="C20" s="101" t="s">
        <v>165</v>
      </c>
      <c r="D20" s="101" t="s">
        <v>223</v>
      </c>
      <c r="E20" s="101" t="s">
        <v>224</v>
      </c>
      <c r="F20" s="102">
        <f t="shared" si="0"/>
        <v>194424</v>
      </c>
      <c r="G20" s="102">
        <v>194424</v>
      </c>
      <c r="H20" s="102"/>
    </row>
    <row r="21" spans="2:8">
      <c r="B21" s="101" t="s">
        <v>201</v>
      </c>
      <c r="C21" s="101" t="s">
        <v>167</v>
      </c>
      <c r="D21" s="101" t="s">
        <v>225</v>
      </c>
      <c r="E21" s="101" t="s">
        <v>226</v>
      </c>
      <c r="F21" s="102">
        <f t="shared" si="0"/>
        <v>36700</v>
      </c>
      <c r="G21" s="102">
        <v>36700</v>
      </c>
      <c r="H21" s="102"/>
    </row>
    <row r="22" spans="2:8">
      <c r="B22" s="101" t="s">
        <v>24</v>
      </c>
      <c r="C22" s="101" t="s">
        <v>24</v>
      </c>
      <c r="D22" s="101" t="s">
        <v>227</v>
      </c>
      <c r="E22" s="101" t="s">
        <v>228</v>
      </c>
      <c r="F22" s="102">
        <f t="shared" si="0"/>
        <v>144000</v>
      </c>
      <c r="G22" s="102"/>
      <c r="H22" s="102">
        <v>144000</v>
      </c>
    </row>
    <row r="23" spans="2:8">
      <c r="B23" s="101" t="s">
        <v>227</v>
      </c>
      <c r="C23" s="101" t="s">
        <v>88</v>
      </c>
      <c r="D23" s="101" t="s">
        <v>229</v>
      </c>
      <c r="E23" s="101" t="s">
        <v>230</v>
      </c>
      <c r="F23" s="102">
        <f t="shared" si="0"/>
        <v>22580</v>
      </c>
      <c r="G23" s="102"/>
      <c r="H23" s="102">
        <v>22580</v>
      </c>
    </row>
    <row r="24" spans="2:8">
      <c r="B24" s="101" t="s">
        <v>227</v>
      </c>
      <c r="C24" s="101" t="s">
        <v>88</v>
      </c>
      <c r="D24" s="103">
        <v>30205</v>
      </c>
      <c r="E24" s="101" t="s">
        <v>231</v>
      </c>
      <c r="F24" s="102">
        <f t="shared" si="0"/>
        <v>500</v>
      </c>
      <c r="G24" s="102"/>
      <c r="H24" s="102">
        <v>500</v>
      </c>
    </row>
    <row r="25" spans="2:8">
      <c r="B25" s="101" t="s">
        <v>227</v>
      </c>
      <c r="C25" s="101" t="s">
        <v>84</v>
      </c>
      <c r="D25" s="101" t="s">
        <v>232</v>
      </c>
      <c r="E25" s="101" t="s">
        <v>233</v>
      </c>
      <c r="F25" s="102">
        <f t="shared" si="0"/>
        <v>6000</v>
      </c>
      <c r="G25" s="102"/>
      <c r="H25" s="102">
        <v>6000</v>
      </c>
    </row>
    <row r="26" spans="2:8">
      <c r="B26" s="101" t="s">
        <v>227</v>
      </c>
      <c r="C26" s="101" t="s">
        <v>172</v>
      </c>
      <c r="D26" s="101" t="s">
        <v>234</v>
      </c>
      <c r="E26" s="101" t="s">
        <v>235</v>
      </c>
      <c r="F26" s="102">
        <f t="shared" si="0"/>
        <v>19840</v>
      </c>
      <c r="G26" s="102"/>
      <c r="H26" s="102">
        <v>19840</v>
      </c>
    </row>
    <row r="27" spans="2:8">
      <c r="B27" s="101" t="s">
        <v>227</v>
      </c>
      <c r="C27" s="101" t="s">
        <v>87</v>
      </c>
      <c r="D27" s="101" t="s">
        <v>236</v>
      </c>
      <c r="E27" s="101" t="s">
        <v>237</v>
      </c>
      <c r="F27" s="102">
        <f t="shared" si="0"/>
        <v>50000</v>
      </c>
      <c r="G27" s="102"/>
      <c r="H27" s="102">
        <v>50000</v>
      </c>
    </row>
    <row r="28" spans="2:8">
      <c r="B28" s="101" t="s">
        <v>227</v>
      </c>
      <c r="C28" s="101" t="s">
        <v>175</v>
      </c>
      <c r="D28" s="101" t="s">
        <v>238</v>
      </c>
      <c r="E28" s="101" t="s">
        <v>239</v>
      </c>
      <c r="F28" s="102">
        <f t="shared" si="0"/>
        <v>3000</v>
      </c>
      <c r="G28" s="102"/>
      <c r="H28" s="102">
        <v>3000</v>
      </c>
    </row>
    <row r="29" spans="2:8">
      <c r="B29" s="101" t="s">
        <v>227</v>
      </c>
      <c r="C29" s="101" t="s">
        <v>177</v>
      </c>
      <c r="D29" s="101" t="s">
        <v>240</v>
      </c>
      <c r="E29" s="101" t="s">
        <v>241</v>
      </c>
      <c r="F29" s="102">
        <f t="shared" si="0"/>
        <v>2080</v>
      </c>
      <c r="G29" s="102"/>
      <c r="H29" s="102">
        <v>2080</v>
      </c>
    </row>
    <row r="30" spans="2:8">
      <c r="B30" s="101" t="s">
        <v>227</v>
      </c>
      <c r="C30" s="101" t="s">
        <v>181</v>
      </c>
      <c r="D30" s="101" t="s">
        <v>242</v>
      </c>
      <c r="E30" s="101" t="s">
        <v>243</v>
      </c>
      <c r="F30" s="102">
        <f t="shared" si="0"/>
        <v>40000</v>
      </c>
      <c r="G30" s="102"/>
      <c r="H30" s="102">
        <v>40000</v>
      </c>
    </row>
    <row r="31" spans="2:8">
      <c r="B31" s="101" t="s">
        <v>24</v>
      </c>
      <c r="C31" s="101" t="s">
        <v>24</v>
      </c>
      <c r="D31" s="101" t="s">
        <v>244</v>
      </c>
      <c r="E31" s="101" t="s">
        <v>245</v>
      </c>
      <c r="F31" s="102">
        <f t="shared" si="0"/>
        <v>88392</v>
      </c>
      <c r="G31" s="102">
        <f>G32+G35</f>
        <v>88392</v>
      </c>
      <c r="H31" s="102"/>
    </row>
    <row r="32" spans="2:8">
      <c r="B32" s="101" t="s">
        <v>244</v>
      </c>
      <c r="C32" s="101" t="s">
        <v>82</v>
      </c>
      <c r="D32" s="101" t="s">
        <v>246</v>
      </c>
      <c r="E32" s="101" t="s">
        <v>247</v>
      </c>
      <c r="F32" s="102">
        <f t="shared" si="0"/>
        <v>88200</v>
      </c>
      <c r="G32" s="102">
        <v>88200</v>
      </c>
      <c r="H32" s="102"/>
    </row>
    <row r="33" spans="2:8">
      <c r="B33" s="101" t="s">
        <v>244</v>
      </c>
      <c r="C33" s="101" t="s">
        <v>82</v>
      </c>
      <c r="D33" s="103">
        <v>3030501</v>
      </c>
      <c r="E33" s="101" t="s">
        <v>248</v>
      </c>
      <c r="F33" s="102">
        <f t="shared" si="0"/>
        <v>8856</v>
      </c>
      <c r="G33" s="102">
        <v>8856</v>
      </c>
      <c r="H33" s="102"/>
    </row>
    <row r="34" spans="2:8">
      <c r="B34" s="101" t="s">
        <v>244</v>
      </c>
      <c r="C34" s="101" t="s">
        <v>82</v>
      </c>
      <c r="D34" s="101" t="s">
        <v>249</v>
      </c>
      <c r="E34" s="101" t="s">
        <v>250</v>
      </c>
      <c r="F34" s="102">
        <f t="shared" si="0"/>
        <v>79344</v>
      </c>
      <c r="G34" s="102">
        <v>79344</v>
      </c>
      <c r="H34" s="102"/>
    </row>
    <row r="35" spans="2:8">
      <c r="B35" s="101" t="s">
        <v>244</v>
      </c>
      <c r="C35" s="101" t="s">
        <v>158</v>
      </c>
      <c r="D35" s="101" t="s">
        <v>251</v>
      </c>
      <c r="E35" s="101" t="s">
        <v>252</v>
      </c>
      <c r="F35" s="102">
        <f t="shared" si="0"/>
        <v>192</v>
      </c>
      <c r="G35" s="102">
        <v>192</v>
      </c>
      <c r="H35" s="102"/>
    </row>
    <row r="36" spans="2:8">
      <c r="B36" s="101" t="s">
        <v>244</v>
      </c>
      <c r="C36" s="101" t="s">
        <v>158</v>
      </c>
      <c r="D36" s="101" t="s">
        <v>253</v>
      </c>
      <c r="E36" s="101" t="s">
        <v>254</v>
      </c>
      <c r="F36" s="102">
        <f t="shared" si="0"/>
        <v>192</v>
      </c>
      <c r="G36" s="102">
        <v>192</v>
      </c>
      <c r="H36" s="102"/>
    </row>
    <row r="37" spans="2:8">
      <c r="B37" s="101" t="s">
        <v>24</v>
      </c>
      <c r="C37" s="101" t="s">
        <v>24</v>
      </c>
      <c r="D37" s="101" t="s">
        <v>71</v>
      </c>
      <c r="E37" s="101" t="s">
        <v>72</v>
      </c>
      <c r="F37" s="102">
        <f t="shared" si="0"/>
        <v>6366132.26</v>
      </c>
      <c r="G37" s="102">
        <f>G38+G59</f>
        <v>6046132.26</v>
      </c>
      <c r="H37" s="102">
        <f>H38</f>
        <v>320000</v>
      </c>
    </row>
    <row r="38" spans="2:8">
      <c r="B38" s="101" t="s">
        <v>24</v>
      </c>
      <c r="C38" s="101" t="s">
        <v>24</v>
      </c>
      <c r="D38" s="101" t="s">
        <v>201</v>
      </c>
      <c r="E38" s="101" t="s">
        <v>202</v>
      </c>
      <c r="F38" s="102">
        <f t="shared" si="0"/>
        <v>6358608.26</v>
      </c>
      <c r="G38" s="102">
        <f>G39+G40+G41+G42+G43+G44+G45+G46+G49+G50</f>
        <v>6038608.26</v>
      </c>
      <c r="H38" s="102">
        <f>H51</f>
        <v>320000</v>
      </c>
    </row>
    <row r="39" spans="2:8">
      <c r="B39" s="101" t="s">
        <v>201</v>
      </c>
      <c r="C39" s="101" t="s">
        <v>88</v>
      </c>
      <c r="D39" s="101" t="s">
        <v>203</v>
      </c>
      <c r="E39" s="101" t="s">
        <v>204</v>
      </c>
      <c r="F39" s="102">
        <f t="shared" ref="F39:F63" si="1">G39+H39</f>
        <v>1492188</v>
      </c>
      <c r="G39" s="102">
        <v>1492188</v>
      </c>
      <c r="H39" s="102"/>
    </row>
    <row r="40" spans="2:8">
      <c r="B40" s="101" t="s">
        <v>201</v>
      </c>
      <c r="C40" s="101" t="s">
        <v>92</v>
      </c>
      <c r="D40" s="101" t="s">
        <v>205</v>
      </c>
      <c r="E40" s="101" t="s">
        <v>206</v>
      </c>
      <c r="F40" s="102">
        <f t="shared" si="1"/>
        <v>254094</v>
      </c>
      <c r="G40" s="102">
        <v>254094</v>
      </c>
      <c r="H40" s="102"/>
    </row>
    <row r="41" spans="2:8">
      <c r="B41" s="101" t="s">
        <v>201</v>
      </c>
      <c r="C41" s="101" t="s">
        <v>172</v>
      </c>
      <c r="D41" s="101" t="s">
        <v>255</v>
      </c>
      <c r="E41" s="101" t="s">
        <v>256</v>
      </c>
      <c r="F41" s="102">
        <f t="shared" si="1"/>
        <v>2543138.36</v>
      </c>
      <c r="G41" s="102">
        <v>2543138.36</v>
      </c>
      <c r="H41" s="102"/>
    </row>
    <row r="42" spans="2:8">
      <c r="B42" s="101" t="s">
        <v>201</v>
      </c>
      <c r="C42" s="101" t="s">
        <v>91</v>
      </c>
      <c r="D42" s="101" t="s">
        <v>209</v>
      </c>
      <c r="E42" s="101" t="s">
        <v>210</v>
      </c>
      <c r="F42" s="102">
        <f t="shared" si="1"/>
        <v>496914.74</v>
      </c>
      <c r="G42" s="102">
        <v>496914.74</v>
      </c>
      <c r="H42" s="102"/>
    </row>
    <row r="43" spans="2:8">
      <c r="B43" s="101" t="s">
        <v>201</v>
      </c>
      <c r="C43" s="101" t="s">
        <v>158</v>
      </c>
      <c r="D43" s="101" t="s">
        <v>211</v>
      </c>
      <c r="E43" s="101" t="s">
        <v>212</v>
      </c>
      <c r="F43" s="102">
        <f t="shared" si="1"/>
        <v>248457.26</v>
      </c>
      <c r="G43" s="102">
        <v>248457.26</v>
      </c>
      <c r="H43" s="102"/>
    </row>
    <row r="44" spans="2:8">
      <c r="B44" s="101" t="s">
        <v>201</v>
      </c>
      <c r="C44" s="101" t="s">
        <v>160</v>
      </c>
      <c r="D44" s="101" t="s">
        <v>213</v>
      </c>
      <c r="E44" s="101" t="s">
        <v>214</v>
      </c>
      <c r="F44" s="102">
        <f t="shared" si="1"/>
        <v>301831.63</v>
      </c>
      <c r="G44" s="102">
        <v>301831.63</v>
      </c>
      <c r="H44" s="102"/>
    </row>
    <row r="45" spans="2:8">
      <c r="B45" s="101" t="s">
        <v>201</v>
      </c>
      <c r="C45" s="101" t="s">
        <v>87</v>
      </c>
      <c r="D45" s="101" t="s">
        <v>215</v>
      </c>
      <c r="E45" s="101" t="s">
        <v>216</v>
      </c>
      <c r="F45" s="102">
        <f t="shared" si="1"/>
        <v>86544</v>
      </c>
      <c r="G45" s="102">
        <v>86544</v>
      </c>
      <c r="H45" s="102"/>
    </row>
    <row r="46" spans="2:8">
      <c r="B46" s="101" t="s">
        <v>201</v>
      </c>
      <c r="C46" s="101" t="s">
        <v>163</v>
      </c>
      <c r="D46" s="101" t="s">
        <v>217</v>
      </c>
      <c r="E46" s="101" t="s">
        <v>218</v>
      </c>
      <c r="F46" s="102">
        <f t="shared" si="1"/>
        <v>23604.27</v>
      </c>
      <c r="G46" s="102">
        <v>23604.27</v>
      </c>
      <c r="H46" s="102"/>
    </row>
    <row r="47" spans="2:8">
      <c r="B47" s="101" t="s">
        <v>201</v>
      </c>
      <c r="C47" s="101" t="s">
        <v>163</v>
      </c>
      <c r="D47" s="101" t="s">
        <v>219</v>
      </c>
      <c r="E47" s="101" t="s">
        <v>220</v>
      </c>
      <c r="F47" s="102">
        <f t="shared" si="1"/>
        <v>18635.12</v>
      </c>
      <c r="G47" s="102">
        <v>18635.12</v>
      </c>
      <c r="H47" s="102"/>
    </row>
    <row r="48" spans="2:8">
      <c r="B48" s="101" t="s">
        <v>201</v>
      </c>
      <c r="C48" s="101" t="s">
        <v>163</v>
      </c>
      <c r="D48" s="101" t="s">
        <v>221</v>
      </c>
      <c r="E48" s="101" t="s">
        <v>222</v>
      </c>
      <c r="F48" s="102">
        <f t="shared" si="1"/>
        <v>4969.15</v>
      </c>
      <c r="G48" s="102">
        <v>4969.15</v>
      </c>
      <c r="H48" s="102"/>
    </row>
    <row r="49" spans="2:8">
      <c r="B49" s="101" t="s">
        <v>201</v>
      </c>
      <c r="C49" s="101" t="s">
        <v>165</v>
      </c>
      <c r="D49" s="101" t="s">
        <v>223</v>
      </c>
      <c r="E49" s="101" t="s">
        <v>224</v>
      </c>
      <c r="F49" s="102">
        <f t="shared" si="1"/>
        <v>529236</v>
      </c>
      <c r="G49" s="102">
        <v>529236</v>
      </c>
      <c r="H49" s="102"/>
    </row>
    <row r="50" spans="2:8">
      <c r="B50" s="101" t="s">
        <v>201</v>
      </c>
      <c r="C50" s="101" t="s">
        <v>167</v>
      </c>
      <c r="D50" s="101" t="s">
        <v>225</v>
      </c>
      <c r="E50" s="101" t="s">
        <v>226</v>
      </c>
      <c r="F50" s="102">
        <f t="shared" si="1"/>
        <v>62600</v>
      </c>
      <c r="G50" s="102">
        <v>62600</v>
      </c>
      <c r="H50" s="102"/>
    </row>
    <row r="51" spans="2:8">
      <c r="B51" s="101" t="s">
        <v>24</v>
      </c>
      <c r="C51" s="101" t="s">
        <v>24</v>
      </c>
      <c r="D51" s="101" t="s">
        <v>227</v>
      </c>
      <c r="E51" s="101" t="s">
        <v>228</v>
      </c>
      <c r="F51" s="102">
        <f t="shared" si="1"/>
        <v>320000</v>
      </c>
      <c r="G51" s="102"/>
      <c r="H51" s="102">
        <f>SUM(H52:H58)</f>
        <v>320000</v>
      </c>
    </row>
    <row r="52" spans="2:8">
      <c r="B52" s="101" t="s">
        <v>227</v>
      </c>
      <c r="C52" s="101" t="s">
        <v>88</v>
      </c>
      <c r="D52" s="101" t="s">
        <v>229</v>
      </c>
      <c r="E52" s="101" t="s">
        <v>230</v>
      </c>
      <c r="F52" s="102">
        <f t="shared" si="1"/>
        <v>93740</v>
      </c>
      <c r="G52" s="102"/>
      <c r="H52" s="102">
        <v>93740</v>
      </c>
    </row>
    <row r="53" spans="2:8">
      <c r="B53" s="101" t="s">
        <v>227</v>
      </c>
      <c r="C53" s="101" t="s">
        <v>82</v>
      </c>
      <c r="D53" s="101" t="s">
        <v>234</v>
      </c>
      <c r="E53" s="101" t="s">
        <v>231</v>
      </c>
      <c r="F53" s="102">
        <f t="shared" si="1"/>
        <v>700</v>
      </c>
      <c r="G53" s="102"/>
      <c r="H53" s="102">
        <v>700</v>
      </c>
    </row>
    <row r="54" spans="2:8">
      <c r="B54" s="101" t="s">
        <v>227</v>
      </c>
      <c r="C54" s="101" t="s">
        <v>84</v>
      </c>
      <c r="D54" s="101" t="s">
        <v>232</v>
      </c>
      <c r="E54" s="101" t="s">
        <v>233</v>
      </c>
      <c r="F54" s="102">
        <f t="shared" si="1"/>
        <v>14000</v>
      </c>
      <c r="G54" s="102"/>
      <c r="H54" s="102">
        <v>14000</v>
      </c>
    </row>
    <row r="55" spans="2:8">
      <c r="B55" s="101" t="s">
        <v>227</v>
      </c>
      <c r="C55" s="101" t="s">
        <v>172</v>
      </c>
      <c r="D55" s="101" t="s">
        <v>234</v>
      </c>
      <c r="E55" s="101" t="s">
        <v>235</v>
      </c>
      <c r="F55" s="102">
        <f t="shared" si="1"/>
        <v>48160</v>
      </c>
      <c r="G55" s="102"/>
      <c r="H55" s="102">
        <v>48160</v>
      </c>
    </row>
    <row r="56" spans="2:8">
      <c r="B56" s="101" t="s">
        <v>227</v>
      </c>
      <c r="C56" s="101" t="s">
        <v>87</v>
      </c>
      <c r="D56" s="101" t="s">
        <v>236</v>
      </c>
      <c r="E56" s="101" t="s">
        <v>237</v>
      </c>
      <c r="F56" s="102">
        <f t="shared" si="1"/>
        <v>150000</v>
      </c>
      <c r="G56" s="104"/>
      <c r="H56" s="104">
        <v>150000</v>
      </c>
    </row>
    <row r="57" spans="2:8">
      <c r="B57" s="101" t="s">
        <v>227</v>
      </c>
      <c r="C57" s="101" t="s">
        <v>175</v>
      </c>
      <c r="D57" s="101" t="s">
        <v>238</v>
      </c>
      <c r="E57" s="101" t="s">
        <v>239</v>
      </c>
      <c r="F57" s="102">
        <f t="shared" si="1"/>
        <v>7000</v>
      </c>
      <c r="G57" s="104"/>
      <c r="H57" s="104">
        <v>7000</v>
      </c>
    </row>
    <row r="58" spans="2:8">
      <c r="B58" s="101" t="s">
        <v>227</v>
      </c>
      <c r="C58" s="101" t="s">
        <v>177</v>
      </c>
      <c r="D58" s="101" t="s">
        <v>240</v>
      </c>
      <c r="E58" s="101" t="s">
        <v>241</v>
      </c>
      <c r="F58" s="102">
        <f t="shared" si="1"/>
        <v>6400</v>
      </c>
      <c r="G58" s="104"/>
      <c r="H58" s="104">
        <v>6400</v>
      </c>
    </row>
    <row r="59" spans="2:8">
      <c r="B59" s="101" t="s">
        <v>24</v>
      </c>
      <c r="C59" s="101" t="s">
        <v>24</v>
      </c>
      <c r="D59" s="101" t="s">
        <v>244</v>
      </c>
      <c r="E59" s="101" t="s">
        <v>245</v>
      </c>
      <c r="F59" s="102">
        <f t="shared" si="1"/>
        <v>7524</v>
      </c>
      <c r="G59" s="104">
        <f>G60+G62</f>
        <v>7524</v>
      </c>
      <c r="H59" s="104"/>
    </row>
    <row r="60" spans="2:8">
      <c r="B60" s="101" t="s">
        <v>244</v>
      </c>
      <c r="C60" s="101" t="s">
        <v>82</v>
      </c>
      <c r="D60" s="101" t="s">
        <v>246</v>
      </c>
      <c r="E60" s="101" t="s">
        <v>247</v>
      </c>
      <c r="F60" s="102">
        <f t="shared" si="1"/>
        <v>7200</v>
      </c>
      <c r="G60" s="104">
        <f>G61</f>
        <v>7200</v>
      </c>
      <c r="H60" s="104"/>
    </row>
    <row r="61" spans="2:8">
      <c r="B61" s="101" t="s">
        <v>244</v>
      </c>
      <c r="C61" s="101" t="s">
        <v>82</v>
      </c>
      <c r="D61" s="101" t="s">
        <v>249</v>
      </c>
      <c r="E61" s="101" t="s">
        <v>250</v>
      </c>
      <c r="F61" s="102">
        <f t="shared" si="1"/>
        <v>7200</v>
      </c>
      <c r="G61" s="104">
        <v>7200</v>
      </c>
      <c r="H61" s="104"/>
    </row>
    <row r="62" spans="2:8">
      <c r="B62" s="101" t="s">
        <v>244</v>
      </c>
      <c r="C62" s="101" t="s">
        <v>158</v>
      </c>
      <c r="D62" s="101" t="s">
        <v>251</v>
      </c>
      <c r="E62" s="101" t="s">
        <v>252</v>
      </c>
      <c r="F62" s="102">
        <f t="shared" si="1"/>
        <v>324</v>
      </c>
      <c r="G62" s="104">
        <f>G63</f>
        <v>324</v>
      </c>
      <c r="H62" s="104"/>
    </row>
    <row r="63" spans="2:8">
      <c r="B63" s="101" t="s">
        <v>244</v>
      </c>
      <c r="C63" s="101" t="s">
        <v>158</v>
      </c>
      <c r="D63" s="101" t="s">
        <v>253</v>
      </c>
      <c r="E63" s="101" t="s">
        <v>254</v>
      </c>
      <c r="F63" s="102">
        <f t="shared" si="1"/>
        <v>324</v>
      </c>
      <c r="G63" s="104">
        <v>324</v>
      </c>
      <c r="H63" s="10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786805555555556" bottom="0.270000010728836" header="0" footer="0"/>
  <pageSetup paperSize="9" scale="5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view="pageBreakPreview" zoomScaleNormal="100" workbookViewId="0">
      <pane ySplit="5" topLeftCell="A6" activePane="bottomLeft" state="frozen"/>
      <selection/>
      <selection pane="bottomLeft" activeCell="B11" sqref="B11:G11"/>
    </sheetView>
  </sheetViews>
  <sheetFormatPr defaultColWidth="10" defaultRowHeight="14.4" outlineLevelCol="7"/>
  <cols>
    <col min="1" max="1" width="0.37962962962963" customWidth="1"/>
    <col min="2" max="4" width="11" customWidth="1"/>
    <col min="5" max="5" width="21.25" customWidth="1"/>
    <col min="6" max="6" width="52.4907407407407" customWidth="1"/>
    <col min="7" max="7" width="23.7407407407407" customWidth="1"/>
    <col min="8" max="8" width="1.53703703703704" customWidth="1"/>
    <col min="9" max="9" width="9.76851851851852" customWidth="1"/>
  </cols>
  <sheetData>
    <row r="1" ht="14.3" customHeight="1" spans="1:8">
      <c r="A1" s="40"/>
      <c r="B1" s="41"/>
      <c r="C1" s="41"/>
      <c r="D1" s="41"/>
      <c r="E1" s="29"/>
      <c r="F1" s="29"/>
      <c r="G1" s="24" t="s">
        <v>257</v>
      </c>
      <c r="H1" s="63"/>
    </row>
    <row r="2" ht="19.9" customHeight="1" spans="1:8">
      <c r="A2" s="40"/>
      <c r="B2" s="68" t="s">
        <v>258</v>
      </c>
      <c r="C2" s="68"/>
      <c r="D2" s="68"/>
      <c r="E2" s="68"/>
      <c r="F2" s="68"/>
      <c r="G2" s="68"/>
      <c r="H2" s="63" t="s">
        <v>3</v>
      </c>
    </row>
    <row r="3" ht="17.05" customHeight="1" spans="1:8">
      <c r="A3" s="69" t="s">
        <v>5</v>
      </c>
      <c r="B3" s="70" t="s">
        <v>6</v>
      </c>
      <c r="C3" s="70"/>
      <c r="D3" s="70"/>
      <c r="E3" s="70"/>
      <c r="F3" s="70"/>
      <c r="G3" s="81" t="s">
        <v>7</v>
      </c>
      <c r="H3" s="82"/>
    </row>
    <row r="4" ht="21.35" customHeight="1" spans="1:8">
      <c r="A4" s="14"/>
      <c r="B4" s="88" t="s">
        <v>77</v>
      </c>
      <c r="C4" s="88"/>
      <c r="D4" s="88"/>
      <c r="E4" s="88" t="s">
        <v>65</v>
      </c>
      <c r="F4" s="88" t="s">
        <v>66</v>
      </c>
      <c r="G4" s="88" t="s">
        <v>259</v>
      </c>
      <c r="H4" s="83"/>
    </row>
    <row r="5" ht="21.35" customHeight="1" spans="1:8">
      <c r="A5" s="14"/>
      <c r="B5" s="88" t="s">
        <v>78</v>
      </c>
      <c r="C5" s="88" t="s">
        <v>79</v>
      </c>
      <c r="D5" s="88" t="s">
        <v>80</v>
      </c>
      <c r="E5" s="88"/>
      <c r="F5" s="88"/>
      <c r="G5" s="88"/>
      <c r="H5" s="28"/>
    </row>
    <row r="6" ht="19.9" customHeight="1" spans="1:8">
      <c r="A6" s="72"/>
      <c r="B6" s="10"/>
      <c r="C6" s="10"/>
      <c r="D6" s="10"/>
      <c r="E6" s="10"/>
      <c r="F6" s="10" t="s">
        <v>67</v>
      </c>
      <c r="G6" s="89"/>
      <c r="H6" s="27"/>
    </row>
    <row r="7" ht="19.9" customHeight="1" spans="1:8">
      <c r="A7" s="14"/>
      <c r="B7" s="92"/>
      <c r="C7" s="92"/>
      <c r="D7" s="92"/>
      <c r="E7" s="92"/>
      <c r="F7" s="93" t="s">
        <v>24</v>
      </c>
      <c r="G7" s="90"/>
      <c r="H7" s="83"/>
    </row>
    <row r="8" ht="19.9" customHeight="1" spans="1:8">
      <c r="A8" s="14"/>
      <c r="B8" s="92"/>
      <c r="C8" s="92"/>
      <c r="D8" s="92"/>
      <c r="E8" s="92"/>
      <c r="F8" s="93" t="s">
        <v>24</v>
      </c>
      <c r="G8" s="90"/>
      <c r="H8" s="83"/>
    </row>
    <row r="9" ht="19.9" customHeight="1" spans="1:8">
      <c r="A9" s="14"/>
      <c r="B9" s="92"/>
      <c r="C9" s="92"/>
      <c r="D9" s="92"/>
      <c r="E9" s="92"/>
      <c r="F9" s="93" t="s">
        <v>120</v>
      </c>
      <c r="G9" s="90"/>
      <c r="H9" s="28"/>
    </row>
    <row r="10" ht="19.9" customHeight="1" spans="1:8">
      <c r="A10" s="14"/>
      <c r="B10" s="92"/>
      <c r="C10" s="92"/>
      <c r="D10" s="92"/>
      <c r="E10" s="92"/>
      <c r="F10" s="93" t="s">
        <v>260</v>
      </c>
      <c r="G10" s="91"/>
      <c r="H10" s="28"/>
    </row>
    <row r="11" ht="34" customHeight="1" spans="1:8">
      <c r="A11" s="79"/>
      <c r="B11" s="94" t="s">
        <v>261</v>
      </c>
      <c r="C11" s="95"/>
      <c r="D11" s="95"/>
      <c r="E11" s="95"/>
      <c r="F11" s="95"/>
      <c r="G11" s="96"/>
      <c r="H11" s="84"/>
    </row>
  </sheetData>
  <mergeCells count="8">
    <mergeCell ref="B1:D1"/>
    <mergeCell ref="B2:G2"/>
    <mergeCell ref="B3:F3"/>
    <mergeCell ref="B4:D4"/>
    <mergeCell ref="B11:G11"/>
    <mergeCell ref="E4:E5"/>
    <mergeCell ref="F4:F5"/>
    <mergeCell ref="G4:G5"/>
  </mergeCells>
  <pageMargins left="0.75" right="0.75" top="0.826388888888889" bottom="0.270000010728836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若、</cp:lastModifiedBy>
  <dcterms:created xsi:type="dcterms:W3CDTF">2024-02-29T08:43:00Z</dcterms:created>
  <dcterms:modified xsi:type="dcterms:W3CDTF">2024-08-13T09:16:34Z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952ECFEFEBE743A58A383D488E0CD047_13</vt:lpwstr>
  </property>
</Properties>
</file>